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ions de ventes basées sur l''Opp" sheetId="1" state="visible" r:id="rId1"/>
    <sheet xmlns:r="http://schemas.openxmlformats.org/officeDocument/2006/relationships" name=" de ventes basées sur BLANK Opp" sheetId="2" state="visible" r:id="rId2"/>
    <sheet xmlns:r="http://schemas.openxmlformats.org/officeDocument/2006/relationships" name="-Clause de non-responsabilité-" sheetId="3" state="visible" r:id="rId3"/>
  </sheets>
  <definedNames>
    <definedName name="_xlnm.Print_Area" localSheetId="0">'ions de ventes basées sur l''''Opp'!$B$1:$J$54</definedName>
    <definedName name="_xlnm.Print_Area" localSheetId="1">' de ventes basées sur BLANK Opp'!$B$1:$J$54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_);_(&quot;$&quot;* \(#,##0\);_(&quot;$&quot;* &quot;-&quot;??_);_(@_)"/>
  </numFmts>
  <fonts count="15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Arial"/>
      <family val="2"/>
      <sz val="10"/>
    </font>
    <font>
      <name val="Century Gothic"/>
      <family val="1"/>
      <b val="1"/>
      <color theme="1"/>
      <sz val="10"/>
    </font>
    <font>
      <name val="Century Gothic"/>
      <family val="1"/>
      <sz val="9"/>
    </font>
    <font>
      <name val="Century Gothic"/>
      <family val="1"/>
      <sz val="10"/>
    </font>
    <font>
      <name val="Century Gothic"/>
      <family val="1"/>
      <b val="1"/>
      <color indexed="8"/>
      <sz val="10"/>
    </font>
    <font>
      <name val="Century Gothic"/>
      <family val="1"/>
      <color theme="1" tint="0.3499862666707358"/>
      <sz val="24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44" fontId="3" fillId="0" borderId="0"/>
    <xf numFmtId="9" fontId="3" fillId="0" borderId="0"/>
    <xf numFmtId="0" fontId="11" fillId="0" borderId="0"/>
    <xf numFmtId="0" fontId="13" fillId="0" borderId="0"/>
  </cellStyleXfs>
  <cellXfs count="44">
    <xf numFmtId="0" fontId="0" fillId="0" borderId="0" pivotButton="0" quotePrefix="0" xfId="0"/>
    <xf numFmtId="0" fontId="1" fillId="0" borderId="0" pivotButton="0" quotePrefix="0" xfId="1"/>
    <xf numFmtId="0" fontId="2" fillId="0" borderId="1" applyAlignment="1" pivotButton="0" quotePrefix="0" xfId="1">
      <alignment horizontal="left" vertical="center" wrapText="1" indent="2"/>
    </xf>
    <xf numFmtId="0" fontId="3" fillId="0" borderId="0" pivotButton="0" quotePrefix="0" xfId="2"/>
    <xf numFmtId="164" fontId="4" fillId="2" borderId="2" applyAlignment="1" pivotButton="0" quotePrefix="0" xfId="2">
      <alignment horizontal="left" vertical="center"/>
    </xf>
    <xf numFmtId="0" fontId="5" fillId="0" borderId="0" applyAlignment="1" pivotButton="0" quotePrefix="0" xfId="2">
      <alignment horizontal="right" vertical="center" indent="1"/>
    </xf>
    <xf numFmtId="0" fontId="6" fillId="0" borderId="0" pivotButton="0" quotePrefix="0" xfId="2"/>
    <xf numFmtId="164" fontId="7" fillId="3" borderId="2" applyAlignment="1" pivotButton="0" quotePrefix="0" xfId="2">
      <alignment horizontal="left" vertical="center"/>
    </xf>
    <xf numFmtId="164" fontId="6" fillId="4" borderId="2" applyAlignment="1" pivotButton="0" quotePrefix="0" xfId="3">
      <alignment horizontal="left" vertical="center"/>
    </xf>
    <xf numFmtId="0" fontId="4" fillId="5" borderId="2" applyAlignment="1" pivotButton="0" quotePrefix="0" xfId="2">
      <alignment horizontal="center" vertical="center" wrapText="1"/>
    </xf>
    <xf numFmtId="0" fontId="6" fillId="0" borderId="0" applyAlignment="1" pivotButton="0" quotePrefix="0" xfId="2">
      <alignment vertical="center"/>
    </xf>
    <xf numFmtId="0" fontId="8" fillId="0" borderId="0" applyAlignment="1" pivotButton="0" quotePrefix="0" xfId="2">
      <alignment vertical="center"/>
    </xf>
    <xf numFmtId="164" fontId="4" fillId="3" borderId="3" applyAlignment="1" pivotButton="0" quotePrefix="0" xfId="2">
      <alignment vertical="center"/>
    </xf>
    <xf numFmtId="0" fontId="4" fillId="3" borderId="4" applyAlignment="1" pivotButton="0" quotePrefix="0" xfId="2">
      <alignment horizontal="right" vertical="center" indent="2"/>
    </xf>
    <xf numFmtId="0" fontId="4" fillId="3" borderId="5" applyAlignment="1" pivotButton="0" quotePrefix="0" xfId="2">
      <alignment horizontal="center" vertical="center"/>
    </xf>
    <xf numFmtId="164" fontId="4" fillId="3" borderId="5" applyAlignment="1" pivotButton="0" quotePrefix="0" xfId="2">
      <alignment horizontal="left" vertical="center"/>
    </xf>
    <xf numFmtId="0" fontId="4" fillId="3" borderId="5" applyAlignment="1" pivotButton="0" quotePrefix="0" xfId="2">
      <alignment horizontal="right" vertical="center" indent="1"/>
    </xf>
    <xf numFmtId="0" fontId="4" fillId="3" borderId="5" applyAlignment="1" pivotButton="0" quotePrefix="0" xfId="2">
      <alignment vertical="center"/>
    </xf>
    <xf numFmtId="164" fontId="6" fillId="2" borderId="6" applyAlignment="1" pivotButton="0" quotePrefix="0" xfId="2">
      <alignment vertical="center"/>
    </xf>
    <xf numFmtId="0" fontId="6" fillId="0" borderId="7" applyAlignment="1" applyProtection="1" pivotButton="0" quotePrefix="0" xfId="2">
      <alignment horizontal="left" vertical="center" indent="1"/>
      <protection locked="0" hidden="0"/>
    </xf>
    <xf numFmtId="9" fontId="6" fillId="0" borderId="8" applyAlignment="1" applyProtection="1" pivotButton="0" quotePrefix="0" xfId="4">
      <alignment horizontal="center" vertical="center"/>
      <protection locked="0" hidden="0"/>
    </xf>
    <xf numFmtId="164" fontId="6" fillId="0" borderId="8" applyAlignment="1" applyProtection="1" pivotButton="0" quotePrefix="0" xfId="3">
      <alignment horizontal="left" vertical="center"/>
      <protection locked="0" hidden="0"/>
    </xf>
    <xf numFmtId="0" fontId="6" fillId="0" borderId="8" applyAlignment="1" applyProtection="1" pivotButton="0" quotePrefix="0" xfId="2">
      <alignment horizontal="left" vertical="center" wrapText="1" indent="1"/>
      <protection locked="0" hidden="0"/>
    </xf>
    <xf numFmtId="164" fontId="6" fillId="3" borderId="9" applyAlignment="1" pivotButton="0" quotePrefix="0" xfId="2">
      <alignment vertical="center"/>
    </xf>
    <xf numFmtId="0" fontId="6" fillId="4" borderId="10" applyAlignment="1" applyProtection="1" pivotButton="0" quotePrefix="0" xfId="2">
      <alignment horizontal="left" vertical="center" indent="1"/>
      <protection locked="0" hidden="0"/>
    </xf>
    <xf numFmtId="9" fontId="6" fillId="4" borderId="2" applyAlignment="1" applyProtection="1" pivotButton="0" quotePrefix="0" xfId="4">
      <alignment horizontal="center" vertical="center"/>
      <protection locked="0" hidden="0"/>
    </xf>
    <xf numFmtId="164" fontId="6" fillId="4" borderId="2" applyAlignment="1" applyProtection="1" pivotButton="0" quotePrefix="0" xfId="3">
      <alignment horizontal="left" vertical="center"/>
      <protection locked="0" hidden="0"/>
    </xf>
    <xf numFmtId="0" fontId="6" fillId="4" borderId="2" applyAlignment="1" applyProtection="1" pivotButton="0" quotePrefix="0" xfId="2">
      <alignment horizontal="left" vertical="center" wrapText="1" indent="1"/>
      <protection locked="0" hidden="0"/>
    </xf>
    <xf numFmtId="164" fontId="6" fillId="2" borderId="9" applyAlignment="1" pivotButton="0" quotePrefix="0" xfId="2">
      <alignment vertical="center"/>
    </xf>
    <xf numFmtId="0" fontId="6" fillId="0" borderId="10" applyAlignment="1" applyProtection="1" pivotButton="0" quotePrefix="0" xfId="2">
      <alignment horizontal="left" vertical="center" indent="1"/>
      <protection locked="0" hidden="0"/>
    </xf>
    <xf numFmtId="9" fontId="6" fillId="0" borderId="2" applyAlignment="1" applyProtection="1" pivotButton="0" quotePrefix="0" xfId="4">
      <alignment horizontal="center" vertical="center"/>
      <protection locked="0" hidden="0"/>
    </xf>
    <xf numFmtId="164" fontId="6" fillId="0" borderId="2" applyAlignment="1" applyProtection="1" pivotButton="0" quotePrefix="0" xfId="3">
      <alignment horizontal="left" vertical="center"/>
      <protection locked="0" hidden="0"/>
    </xf>
    <xf numFmtId="0" fontId="6" fillId="0" borderId="2" applyAlignment="1" applyProtection="1" pivotButton="0" quotePrefix="0" xfId="2">
      <alignment horizontal="left" vertical="center" wrapText="1" indent="1"/>
      <protection locked="0" hidden="0"/>
    </xf>
    <xf numFmtId="0" fontId="6" fillId="6" borderId="2" applyAlignment="1" applyProtection="1" pivotButton="0" quotePrefix="0" xfId="2">
      <alignment horizontal="left" vertical="center" indent="1"/>
      <protection locked="0" hidden="0"/>
    </xf>
    <xf numFmtId="0" fontId="4" fillId="3" borderId="2" applyAlignment="1" applyProtection="1" pivotButton="0" quotePrefix="0" xfId="2">
      <alignment horizontal="center" vertical="center" wrapText="1"/>
      <protection locked="0" hidden="0"/>
    </xf>
    <xf numFmtId="0" fontId="4" fillId="3" borderId="9" applyAlignment="1" applyProtection="1" pivotButton="0" quotePrefix="0" xfId="2">
      <alignment horizontal="center" vertical="center" wrapText="1"/>
      <protection locked="0" hidden="0"/>
    </xf>
    <xf numFmtId="0" fontId="4" fillId="3" borderId="10" applyAlignment="1" applyProtection="1" pivotButton="0" quotePrefix="0" xfId="2">
      <alignment horizontal="center" vertical="center" wrapText="1"/>
      <protection locked="0" hidden="0"/>
    </xf>
    <xf numFmtId="0" fontId="4" fillId="3" borderId="2" applyAlignment="1" applyProtection="1" pivotButton="0" quotePrefix="0" xfId="2">
      <alignment horizontal="left" vertical="center" wrapText="1" indent="1"/>
      <protection locked="0" hidden="0"/>
    </xf>
    <xf numFmtId="0" fontId="9" fillId="0" borderId="0" applyAlignment="1" pivotButton="0" quotePrefix="0" xfId="2">
      <alignment wrapText="1"/>
    </xf>
    <xf numFmtId="0" fontId="9" fillId="7" borderId="0" applyAlignment="1" pivotButton="0" quotePrefix="0" xfId="2">
      <alignment wrapText="1"/>
    </xf>
    <xf numFmtId="0" fontId="10" fillId="7" borderId="0" applyAlignment="1" pivotButton="0" quotePrefix="0" xfId="2">
      <alignment vertical="center"/>
    </xf>
    <xf numFmtId="0" fontId="2" fillId="0" borderId="0" pivotButton="0" quotePrefix="0" xfId="2"/>
    <xf numFmtId="0" fontId="12" fillId="8" borderId="0" applyAlignment="1" pivotButton="0" quotePrefix="0" xfId="5">
      <alignment horizontal="center" vertical="center"/>
    </xf>
    <xf numFmtId="0" fontId="14" fillId="9" borderId="0" applyAlignment="1" pivotButton="0" quotePrefix="0" xfId="6">
      <alignment horizontal="center" vertical="center"/>
    </xf>
  </cellXfs>
  <cellStyles count="7">
    <cellStyle name="Обычный" xfId="0" builtinId="0"/>
    <cellStyle name="Normal 2" xfId="1"/>
    <cellStyle name="Normal 3" xfId="2"/>
    <cellStyle name="Currency 2" xfId="3"/>
    <cellStyle name="Percent 2" xfId="4"/>
    <cellStyle name="Гиперссылка" xfId="5" builtinId="8"/>
    <cellStyle name="Hyperlink" xfId="6" builtinId="8" hidden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9236470802421373"/>
          <y val="0.05074613667943914"/>
          <w val="0.8946948249965864"/>
          <h val="0.8560040756349119"/>
        </manualLayout>
      </layout>
      <lineChart>
        <grouping val="standard"/>
        <varyColors val="0"/>
        <ser>
          <idx val="0"/>
          <order val="0"/>
          <tx>
            <v>MENSUEL</v>
          </tx>
          <spPr>
            <a:ln xmlns:a="http://schemas.openxmlformats.org/drawingml/2006/main" w="25400">
              <a:gradFill>
                <a:gsLst>
                  <a:gs pos="0">
                    <a:srgbClr val="00B0F0"/>
                  </a:gs>
                  <a:gs pos="99000">
                    <a:srgbClr val="0070C0"/>
                  </a:gs>
                </a:gsLst>
                <a:lin ang="5400000" scaled="1"/>
              </a:gradFill>
              <a:prstDash val="solid"/>
            </a:ln>
          </spPr>
          <marker>
            <symbol val="diamond"/>
            <size val="14"/>
            <spPr>
              <a:gradFill xmlns:a="http://schemas.openxmlformats.org/drawingml/2006/main">
                <a:gsLst>
                  <a:gs pos="0">
                    <a:srgbClr val="00B0F0"/>
                  </a:gs>
                  <a:gs pos="99000">
                    <a:srgbClr val="0070C0"/>
                  </a:gs>
                </a:gsLst>
                <a:lin ang="5400000" scaled="1"/>
              </a:gradFill>
              <a:ln xmlns:a="http://schemas.openxmlformats.org/drawingml/2006/main" w="3175">
                <a:solidFill>
                  <a:srgbClr val="0070C0"/>
                </a:solidFill>
                <a:prstDash val="solid"/>
              </a:ln>
            </spPr>
          </marker>
          <cat>
            <strRef>
              <f>'ions de ventes basées sur l''Opp'!$M$29:$X$29</f>
              <strCache>
                <ptCount val="12"/>
                <pt idx="0">
                  <v>JANVIER</v>
                </pt>
                <pt idx="1">
                  <v>FÉVRIER</v>
                </pt>
                <pt idx="2">
                  <v>MARS</v>
                </pt>
                <pt idx="3">
                  <v>AVRIL</v>
                </pt>
                <pt idx="4">
                  <v>MAI</v>
                </pt>
                <pt idx="5">
                  <v>JUIN</v>
                </pt>
                <pt idx="6">
                  <v>JUILLET</v>
                </pt>
                <pt idx="7">
                  <v>AOÛT</v>
                </pt>
                <pt idx="8">
                  <v>SEPTEMBRE</v>
                </pt>
                <pt idx="9">
                  <v>OCTOBRE</v>
                </pt>
                <pt idx="10">
                  <v>NOVEMBRE</v>
                </pt>
                <pt idx="11">
                  <v>DÉCEMBRE</v>
                </pt>
              </strCache>
            </strRef>
          </cat>
          <val>
            <numRef>
              <f>'ions de ventes basées sur l''Opp'!$M$53:$X$53</f>
              <numCache>
                <formatCode>_("$"* #,##0_);_("$"* \(#,##0\);_("$"* "-"??_);_(@_)</formatCode>
                <ptCount val="12"/>
                <pt idx="0">
                  <v>292157.36</v>
                </pt>
                <pt idx="1">
                  <v>236690.36</v>
                </pt>
                <pt idx="2">
                  <v>187142.35</v>
                </pt>
                <pt idx="3">
                  <v>25294.48</v>
                </pt>
                <pt idx="4">
                  <v>97294.84999999999</v>
                </pt>
                <pt idx="5">
                  <v>88205.03999999999</v>
                </pt>
                <pt idx="6">
                  <v>72527.24000000001</v>
                </pt>
                <pt idx="7">
                  <v>244980.16</v>
                </pt>
                <pt idx="8">
                  <v>42761.94</v>
                </pt>
                <pt idx="9">
                  <v>40858.37</v>
                </pt>
                <pt idx="10">
                  <v>21676.2</v>
                </pt>
                <pt idx="11">
                  <v>28920.17</v>
                </pt>
              </numCache>
            </numRef>
          </val>
          <smooth val="0"/>
        </ser>
        <ser>
          <idx val="1"/>
          <order val="1"/>
          <tx>
            <v>CUMULATIF</v>
          </tx>
          <spPr>
            <a:ln xmlns:a="http://schemas.openxmlformats.org/drawingml/2006/main" w="25400">
              <a:gradFill>
                <a:gsLst>
                  <a:gs pos="0">
                    <a:srgbClr val="92D050"/>
                  </a:gs>
                  <a:gs pos="100000">
                    <a:srgbClr val="00B050"/>
                  </a:gs>
                </a:gsLst>
                <a:lin ang="0" scaled="0"/>
              </a:gradFill>
              <a:prstDash val="solid"/>
            </a:ln>
          </spPr>
          <marker>
            <symbol val="triangle"/>
            <size val="14"/>
            <spPr>
              <a:gradFill xmlns:a="http://schemas.openxmlformats.org/drawingml/2006/main">
                <a:gsLst>
                  <a:gs pos="27000">
                    <a:srgbClr val="92D050"/>
                  </a:gs>
                  <a:gs pos="100000">
                    <a:srgbClr val="00B050"/>
                  </a:gs>
                </a:gsLst>
                <a:path path="circle">
                  <a:fillToRect r="100000" b="100000"/>
                </a:path>
              </a:gradFill>
              <a:ln xmlns:a="http://schemas.openxmlformats.org/drawingml/2006/main" w="3175">
                <a:solidFill>
                  <a:srgbClr val="00B050"/>
                </a:solidFill>
                <a:prstDash val="solid"/>
              </a:ln>
            </spPr>
          </marker>
          <cat>
            <strRef>
              <f>'ions de ventes basées sur l''Opp'!$M$29:$X$29</f>
              <strCache>
                <ptCount val="12"/>
                <pt idx="0">
                  <v>JANVIER</v>
                </pt>
                <pt idx="1">
                  <v>FÉVRIER</v>
                </pt>
                <pt idx="2">
                  <v>MARS</v>
                </pt>
                <pt idx="3">
                  <v>AVRIL</v>
                </pt>
                <pt idx="4">
                  <v>MAI</v>
                </pt>
                <pt idx="5">
                  <v>JUIN</v>
                </pt>
                <pt idx="6">
                  <v>JUILLET</v>
                </pt>
                <pt idx="7">
                  <v>AOÛT</v>
                </pt>
                <pt idx="8">
                  <v>SEPTEMBRE</v>
                </pt>
                <pt idx="9">
                  <v>OCTOBRE</v>
                </pt>
                <pt idx="10">
                  <v>NOVEMBRE</v>
                </pt>
                <pt idx="11">
                  <v>DÉCEMBRE</v>
                </pt>
              </strCache>
            </strRef>
          </cat>
          <val>
            <numRef>
              <f>'ions de ventes basées sur l''Opp'!$M$54:$X$54</f>
              <numCache>
                <formatCode>_("$"* #,##0_);_("$"* \(#,##0\);_("$"* "-"??_);_(@_)</formatCode>
                <ptCount val="12"/>
                <pt idx="0">
                  <v>292157.36</v>
                </pt>
                <pt idx="1">
                  <v>528847.72</v>
                </pt>
                <pt idx="2">
                  <v>715990.0699999999</v>
                </pt>
                <pt idx="3">
                  <v>741284.5499999999</v>
                </pt>
                <pt idx="4">
                  <v>838579.3999999999</v>
                </pt>
                <pt idx="5">
                  <v>926784.4399999999</v>
                </pt>
                <pt idx="6">
                  <v>999311.6799999999</v>
                </pt>
                <pt idx="7">
                  <v>1244291.84</v>
                </pt>
                <pt idx="8">
                  <v>1287053.78</v>
                </pt>
                <pt idx="9">
                  <v>1327912.15</v>
                </pt>
                <pt idx="10">
                  <v>1349588.35</v>
                </pt>
                <pt idx="11">
                  <v>1378508.52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506908736"/>
        <axId val="1"/>
      </lineChart>
      <catAx>
        <axId val="1506908736"/>
        <scaling>
          <orientation val="minMax"/>
        </scaling>
        <delete val="0"/>
        <axPos val="b"/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_(&quot;$&quot;* #,##0_);_(&quot;$&quot;* \(#,##0\);_(&quot;$&quot;* &quot;-&quot;??_);_(@_)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506908736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9236470802421373"/>
          <y val="0.05074613667943914"/>
          <w val="0.8946948249965864"/>
          <h val="0.8560040756349119"/>
        </manualLayout>
      </layout>
      <lineChart>
        <grouping val="standard"/>
        <varyColors val="0"/>
        <ser>
          <idx val="0"/>
          <order val="0"/>
          <tx>
            <v>MENSUEL</v>
          </tx>
          <spPr>
            <a:ln xmlns:a="http://schemas.openxmlformats.org/drawingml/2006/main" w="25400">
              <a:gradFill>
                <a:gsLst>
                  <a:gs pos="0">
                    <a:srgbClr val="00B0F0"/>
                  </a:gs>
                  <a:gs pos="99000">
                    <a:srgbClr val="0070C0"/>
                  </a:gs>
                </a:gsLst>
                <a:lin ang="5400000" scaled="1"/>
              </a:gradFill>
              <a:prstDash val="solid"/>
            </a:ln>
          </spPr>
          <marker>
            <symbol val="diamond"/>
            <size val="14"/>
            <spPr>
              <a:gradFill xmlns:a="http://schemas.openxmlformats.org/drawingml/2006/main">
                <a:gsLst>
                  <a:gs pos="0">
                    <a:srgbClr val="00B0F0"/>
                  </a:gs>
                  <a:gs pos="99000">
                    <a:srgbClr val="0070C0"/>
                  </a:gs>
                </a:gsLst>
                <a:lin ang="5400000" scaled="1"/>
              </a:gradFill>
              <a:ln xmlns:a="http://schemas.openxmlformats.org/drawingml/2006/main" w="3175">
                <a:solidFill>
                  <a:srgbClr val="0070C0"/>
                </a:solidFill>
                <a:prstDash val="solid"/>
              </a:ln>
            </spPr>
          </marker>
          <cat>
            <strRef>
              <f>' de ventes basées sur BLANK Opp'!$M$29:$X$29</f>
              <strCache>
                <ptCount val="12"/>
                <pt idx="0">
                  <v>JANVIER</v>
                </pt>
                <pt idx="1">
                  <v>FÉVRIER</v>
                </pt>
                <pt idx="2">
                  <v>MARS</v>
                </pt>
                <pt idx="3">
                  <v>AVRIL</v>
                </pt>
                <pt idx="4">
                  <v>MAI</v>
                </pt>
                <pt idx="5">
                  <v>JUIN</v>
                </pt>
                <pt idx="6">
                  <v>JUILLET</v>
                </pt>
                <pt idx="7">
                  <v>AOÛT</v>
                </pt>
                <pt idx="8">
                  <v>SEPTEMBRE</v>
                </pt>
                <pt idx="9">
                  <v>OCTOBRE</v>
                </pt>
                <pt idx="10">
                  <v>NOVEMBRE</v>
                </pt>
                <pt idx="11">
                  <v>DÉCEMBRE</v>
                </pt>
              </strCache>
            </strRef>
          </cat>
          <val>
            <numRef>
              <f>' de ventes basées sur BLANK Opp'!$M$53:$X$53</f>
              <numCache>
                <formatCode>_("$"* #,##0_);_("$"* \(#,##0\);_("$"* "-"??_);_(@_)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v>CUMULATIF</v>
          </tx>
          <spPr>
            <a:ln xmlns:a="http://schemas.openxmlformats.org/drawingml/2006/main" w="25400">
              <a:gradFill>
                <a:gsLst>
                  <a:gs pos="0">
                    <a:srgbClr val="92D050"/>
                  </a:gs>
                  <a:gs pos="100000">
                    <a:srgbClr val="00B050"/>
                  </a:gs>
                </a:gsLst>
                <a:lin ang="0" scaled="0"/>
              </a:gradFill>
              <a:prstDash val="solid"/>
            </a:ln>
          </spPr>
          <marker>
            <symbol val="triangle"/>
            <size val="14"/>
            <spPr>
              <a:gradFill xmlns:a="http://schemas.openxmlformats.org/drawingml/2006/main">
                <a:gsLst>
                  <a:gs pos="27000">
                    <a:srgbClr val="92D050"/>
                  </a:gs>
                  <a:gs pos="100000">
                    <a:srgbClr val="00B050"/>
                  </a:gs>
                </a:gsLst>
                <a:path path="circle">
                  <a:fillToRect r="100000" b="100000"/>
                </a:path>
              </a:gradFill>
              <a:ln xmlns:a="http://schemas.openxmlformats.org/drawingml/2006/main" w="3175">
                <a:solidFill>
                  <a:srgbClr val="00B050"/>
                </a:solidFill>
                <a:prstDash val="solid"/>
              </a:ln>
            </spPr>
          </marker>
          <cat>
            <strRef>
              <f>' de ventes basées sur BLANK Opp'!$M$29:$X$29</f>
              <strCache>
                <ptCount val="12"/>
                <pt idx="0">
                  <v>JANVIER</v>
                </pt>
                <pt idx="1">
                  <v>FÉVRIER</v>
                </pt>
                <pt idx="2">
                  <v>MARS</v>
                </pt>
                <pt idx="3">
                  <v>AVRIL</v>
                </pt>
                <pt idx="4">
                  <v>MAI</v>
                </pt>
                <pt idx="5">
                  <v>JUIN</v>
                </pt>
                <pt idx="6">
                  <v>JUILLET</v>
                </pt>
                <pt idx="7">
                  <v>AOÛT</v>
                </pt>
                <pt idx="8">
                  <v>SEPTEMBRE</v>
                </pt>
                <pt idx="9">
                  <v>OCTOBRE</v>
                </pt>
                <pt idx="10">
                  <v>NOVEMBRE</v>
                </pt>
                <pt idx="11">
                  <v>DÉCEMBRE</v>
                </pt>
              </strCache>
            </strRef>
          </cat>
          <val>
            <numRef>
              <f>' de ventes basées sur BLANK Opp'!$M$54:$X$54</f>
              <numCache>
                <formatCode>_("$"* #,##0_);_("$"* \(#,##0\);_("$"* "-"??_);_(@_)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506908736"/>
        <axId val="1"/>
      </lineChart>
      <catAx>
        <axId val="1506908736"/>
        <scaling>
          <orientation val="minMax"/>
        </scaling>
        <delete val="0"/>
        <axPos val="b"/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_(&quot;$&quot;* #,##0_);_(&quot;$&quot;* \(#,##0\);_(&quot;$&quot;* &quot;-&quot;??_);_(@_)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506908736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/Relationships>
</file>

<file path=xl/drawings/drawing1.xml><?xml version="1.0" encoding="utf-8"?>
<wsDr xmlns="http://schemas.openxmlformats.org/drawingml/2006/spreadsheetDrawing">
  <twoCellAnchor>
    <from>
      <col>1</col>
      <colOff>0</colOff>
      <row>28</row>
      <rowOff>12700</rowOff>
    </from>
    <to>
      <col>10</col>
      <colOff>50800</colOff>
      <row>53</row>
      <rowOff>241300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0</colOff>
      <row>28</row>
      <rowOff>12700</rowOff>
    </from>
    <to>
      <col>10</col>
      <colOff>50800</colOff>
      <row>53</row>
      <rowOff>241300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62&amp;utm_language=FR&amp;utm_source=integrated+content&amp;utm_campaign=/sales-forecasting-templates&amp;utm_medium=ic+opportunity+based+sales+forecast+template+17162+fr&amp;lpa=ic+opportunity+based+sales+forecast+template+17162+fr&amp;lx=aYf7K2kMaKALvWovhVtmD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IP56"/>
  <sheetViews>
    <sheetView showGridLines="0" tabSelected="1" workbookViewId="0">
      <pane ySplit="2" topLeftCell="A3" activePane="bottomLeft" state="frozen"/>
      <selection pane="bottomLeft" activeCell="B56" sqref="B56:J56"/>
    </sheetView>
  </sheetViews>
  <sheetFormatPr baseColWidth="8" defaultColWidth="10.83203125" defaultRowHeight="12.5"/>
  <cols>
    <col width="3.33203125" customWidth="1" style="3" min="1" max="1"/>
    <col width="39.6640625" customWidth="1" style="3" min="2" max="2"/>
    <col width="22.83203125" customWidth="1" style="3" min="3" max="6"/>
    <col width="13.83203125" customWidth="1" style="3" min="7" max="7"/>
    <col width="12.83203125" customWidth="1" style="3" min="8" max="9"/>
    <col width="13.83203125" customWidth="1" style="3" min="10" max="10"/>
    <col width="3.33203125" customWidth="1" style="3" min="11" max="11"/>
    <col width="13.83203125" customWidth="1" style="3" min="12" max="24"/>
    <col width="8.83203125" customWidth="1" style="3" min="25" max="258"/>
    <col width="10.83203125" customWidth="1" style="3" min="259" max="16384"/>
  </cols>
  <sheetData>
    <row r="1" ht="45" customFormat="1" customHeight="1" s="38">
      <c r="A1" s="39" t="n"/>
      <c r="B1" s="40" t="inlineStr">
        <is>
          <t>MODÈLE DE PRÉVISION DES VENTES BASÉ SUR LES OPPORTUNITÉS</t>
        </is>
      </c>
      <c r="D1" s="3" t="n"/>
      <c r="E1" s="3" t="n"/>
      <c r="F1" s="39" t="n"/>
      <c r="G1" s="39" t="n"/>
      <c r="H1" s="39" t="n"/>
      <c r="I1" s="39" t="n"/>
      <c r="J1" s="39" t="n"/>
      <c r="K1" s="39" t="n"/>
      <c r="L1" s="39" t="n"/>
      <c r="M1" s="39" t="n"/>
      <c r="N1" s="39" t="n"/>
      <c r="O1" s="39" t="n"/>
      <c r="P1" s="39" t="n"/>
      <c r="Q1" s="39" t="n"/>
      <c r="R1" s="39" t="n"/>
      <c r="S1" s="39" t="n"/>
      <c r="T1" s="39" t="n"/>
      <c r="U1" s="39" t="n"/>
      <c r="V1" s="39" t="n"/>
      <c r="W1" s="39" t="n"/>
      <c r="X1" s="39" t="n"/>
      <c r="Y1" s="39" t="n"/>
      <c r="Z1" s="39" t="n"/>
      <c r="AA1" s="39" t="n"/>
      <c r="AB1" s="39" t="n"/>
      <c r="AC1" s="39" t="n"/>
      <c r="AD1" s="39" t="n"/>
      <c r="AE1" s="39" t="n"/>
      <c r="AF1" s="39" t="n"/>
      <c r="AG1" s="39" t="n"/>
      <c r="AH1" s="39" t="n"/>
      <c r="AI1" s="39" t="n"/>
      <c r="AJ1" s="39" t="n"/>
      <c r="AK1" s="39" t="n"/>
      <c r="AL1" s="39" t="n"/>
      <c r="AM1" s="39" t="n"/>
      <c r="AN1" s="39" t="n"/>
      <c r="AO1" s="39" t="n"/>
      <c r="AP1" s="39" t="n"/>
      <c r="AQ1" s="39" t="n"/>
      <c r="AR1" s="39" t="n"/>
      <c r="AS1" s="39" t="n"/>
      <c r="AT1" s="39" t="n"/>
      <c r="AU1" s="39" t="n"/>
      <c r="AV1" s="39" t="n"/>
      <c r="AW1" s="39" t="n"/>
      <c r="AX1" s="39" t="n"/>
      <c r="AY1" s="39" t="n"/>
      <c r="AZ1" s="39" t="n"/>
      <c r="BA1" s="39" t="n"/>
      <c r="BB1" s="39" t="n"/>
      <c r="BC1" s="39" t="n"/>
      <c r="BD1" s="39" t="n"/>
      <c r="BE1" s="39" t="n"/>
      <c r="BF1" s="39" t="n"/>
      <c r="BG1" s="39" t="n"/>
      <c r="BH1" s="39" t="n"/>
      <c r="BI1" s="39" t="n"/>
      <c r="BJ1" s="39" t="n"/>
      <c r="BK1" s="39" t="n"/>
      <c r="BL1" s="39" t="n"/>
      <c r="BM1" s="39" t="n"/>
      <c r="BN1" s="39" t="n"/>
      <c r="BO1" s="39" t="n"/>
      <c r="BP1" s="39" t="n"/>
      <c r="BQ1" s="39" t="n"/>
      <c r="BR1" s="39" t="n"/>
      <c r="BS1" s="39" t="n"/>
      <c r="BT1" s="39" t="n"/>
      <c r="BU1" s="39" t="n"/>
      <c r="BV1" s="39" t="n"/>
      <c r="BW1" s="39" t="n"/>
      <c r="BX1" s="39" t="n"/>
      <c r="BY1" s="39" t="n"/>
      <c r="BZ1" s="39" t="n"/>
      <c r="CA1" s="39" t="n"/>
      <c r="CB1" s="39" t="n"/>
      <c r="CC1" s="39" t="n"/>
      <c r="CD1" s="39" t="n"/>
      <c r="CE1" s="39" t="n"/>
      <c r="CF1" s="39" t="n"/>
      <c r="CG1" s="39" t="n"/>
      <c r="CH1" s="39" t="n"/>
      <c r="CI1" s="39" t="n"/>
      <c r="CJ1" s="39" t="n"/>
      <c r="CK1" s="39" t="n"/>
      <c r="CL1" s="39" t="n"/>
      <c r="CM1" s="39" t="n"/>
      <c r="CN1" s="39" t="n"/>
      <c r="CO1" s="39" t="n"/>
      <c r="CP1" s="39" t="n"/>
      <c r="CQ1" s="39" t="n"/>
      <c r="CR1" s="39" t="n"/>
      <c r="CS1" s="39" t="n"/>
      <c r="CT1" s="39" t="n"/>
      <c r="CU1" s="39" t="n"/>
      <c r="CV1" s="39" t="n"/>
      <c r="CW1" s="39" t="n"/>
      <c r="CX1" s="39" t="n"/>
      <c r="CY1" s="39" t="n"/>
      <c r="CZ1" s="39" t="n"/>
      <c r="DA1" s="39" t="n"/>
      <c r="DB1" s="39" t="n"/>
      <c r="DC1" s="39" t="n"/>
      <c r="DD1" s="39" t="n"/>
      <c r="DE1" s="39" t="n"/>
      <c r="DF1" s="39" t="n"/>
      <c r="DG1" s="39" t="n"/>
      <c r="DH1" s="39" t="n"/>
      <c r="DI1" s="39" t="n"/>
      <c r="DJ1" s="39" t="n"/>
      <c r="DK1" s="39" t="n"/>
      <c r="DL1" s="39" t="n"/>
      <c r="DM1" s="39" t="n"/>
      <c r="DN1" s="39" t="n"/>
      <c r="DO1" s="39" t="n"/>
      <c r="DP1" s="39" t="n"/>
      <c r="DQ1" s="39" t="n"/>
      <c r="DR1" s="39" t="n"/>
      <c r="DS1" s="39" t="n"/>
      <c r="DT1" s="39" t="n"/>
      <c r="DU1" s="39" t="n"/>
      <c r="DV1" s="39" t="n"/>
      <c r="DW1" s="39" t="n"/>
      <c r="DX1" s="39" t="n"/>
      <c r="DY1" s="39" t="n"/>
      <c r="DZ1" s="39" t="n"/>
      <c r="EA1" s="39" t="n"/>
      <c r="EB1" s="39" t="n"/>
      <c r="EC1" s="39" t="n"/>
      <c r="ED1" s="39" t="n"/>
      <c r="EE1" s="39" t="n"/>
      <c r="EF1" s="39" t="n"/>
      <c r="EG1" s="39" t="n"/>
      <c r="EH1" s="39" t="n"/>
      <c r="EI1" s="39" t="n"/>
      <c r="EJ1" s="39" t="n"/>
      <c r="EK1" s="39" t="n"/>
      <c r="EL1" s="39" t="n"/>
      <c r="EM1" s="39" t="n"/>
      <c r="EN1" s="39" t="n"/>
      <c r="EO1" s="39" t="n"/>
      <c r="EP1" s="39" t="n"/>
      <c r="EQ1" s="39" t="n"/>
      <c r="ER1" s="39" t="n"/>
      <c r="ES1" s="39" t="n"/>
      <c r="ET1" s="39" t="n"/>
      <c r="EU1" s="39" t="n"/>
      <c r="EV1" s="39" t="n"/>
      <c r="EW1" s="39" t="n"/>
      <c r="EX1" s="39" t="n"/>
      <c r="EY1" s="39" t="n"/>
      <c r="EZ1" s="39" t="n"/>
      <c r="FA1" s="39" t="n"/>
      <c r="FB1" s="39" t="n"/>
      <c r="FC1" s="39" t="n"/>
      <c r="FD1" s="39" t="n"/>
      <c r="FE1" s="39" t="n"/>
      <c r="FF1" s="39" t="n"/>
      <c r="FG1" s="39" t="n"/>
      <c r="FH1" s="39" t="n"/>
      <c r="FI1" s="39" t="n"/>
      <c r="FJ1" s="39" t="n"/>
      <c r="FK1" s="39" t="n"/>
      <c r="FL1" s="39" t="n"/>
      <c r="FM1" s="39" t="n"/>
      <c r="FN1" s="39" t="n"/>
      <c r="FO1" s="39" t="n"/>
      <c r="FP1" s="39" t="n"/>
      <c r="FQ1" s="39" t="n"/>
      <c r="FR1" s="39" t="n"/>
      <c r="FS1" s="39" t="n"/>
      <c r="FT1" s="39" t="n"/>
      <c r="FU1" s="39" t="n"/>
      <c r="FV1" s="39" t="n"/>
      <c r="FW1" s="39" t="n"/>
      <c r="FX1" s="39" t="n"/>
      <c r="FY1" s="39" t="n"/>
      <c r="FZ1" s="39" t="n"/>
      <c r="GA1" s="39" t="n"/>
      <c r="GB1" s="39" t="n"/>
      <c r="GC1" s="39" t="n"/>
      <c r="GD1" s="39" t="n"/>
      <c r="GE1" s="39" t="n"/>
      <c r="GF1" s="39" t="n"/>
      <c r="GG1" s="39" t="n"/>
      <c r="GH1" s="39" t="n"/>
      <c r="GI1" s="39" t="n"/>
      <c r="GJ1" s="39" t="n"/>
      <c r="GK1" s="39" t="n"/>
      <c r="GL1" s="39" t="n"/>
      <c r="GM1" s="39" t="n"/>
      <c r="GN1" s="39" t="n"/>
      <c r="GO1" s="39" t="n"/>
      <c r="GP1" s="39" t="n"/>
      <c r="GQ1" s="39" t="n"/>
      <c r="GR1" s="39" t="n"/>
      <c r="GS1" s="39" t="n"/>
      <c r="GT1" s="39" t="n"/>
      <c r="GU1" s="39" t="n"/>
      <c r="GV1" s="39" t="n"/>
      <c r="GW1" s="39" t="n"/>
      <c r="GX1" s="39" t="n"/>
      <c r="GY1" s="39" t="n"/>
      <c r="GZ1" s="39" t="n"/>
      <c r="HA1" s="39" t="n"/>
      <c r="HB1" s="39" t="n"/>
      <c r="HC1" s="39" t="n"/>
      <c r="HD1" s="39" t="n"/>
      <c r="HE1" s="39" t="n"/>
      <c r="HF1" s="39" t="n"/>
      <c r="HG1" s="39" t="n"/>
      <c r="HH1" s="39" t="n"/>
      <c r="HI1" s="39" t="n"/>
      <c r="HJ1" s="39" t="n"/>
      <c r="HK1" s="39" t="n"/>
      <c r="HL1" s="39" t="n"/>
      <c r="HM1" s="39" t="n"/>
      <c r="HN1" s="39" t="n"/>
      <c r="HO1" s="39" t="n"/>
      <c r="HP1" s="39" t="n"/>
      <c r="HQ1" s="39" t="n"/>
      <c r="HR1" s="39" t="n"/>
      <c r="HS1" s="39" t="n"/>
      <c r="HT1" s="39" t="n"/>
      <c r="HU1" s="39" t="n"/>
      <c r="HV1" s="39" t="n"/>
      <c r="HW1" s="39" t="n"/>
      <c r="HX1" s="39" t="n"/>
      <c r="HY1" s="39" t="n"/>
      <c r="HZ1" s="39" t="n"/>
      <c r="IA1" s="39" t="n"/>
      <c r="IB1" s="39" t="n"/>
      <c r="IC1" s="39" t="n"/>
      <c r="ID1" s="39" t="n"/>
      <c r="IE1" s="39" t="n"/>
      <c r="IF1" s="39" t="n"/>
      <c r="IG1" s="39" t="n"/>
      <c r="IH1" s="39" t="n"/>
      <c r="II1" s="39" t="n"/>
      <c r="IJ1" s="39" t="n"/>
      <c r="IK1" s="39" t="n"/>
      <c r="IL1" s="39" t="n"/>
      <c r="IM1" s="39" t="n"/>
      <c r="IN1" s="39" t="n"/>
      <c r="IO1" s="39" t="n"/>
      <c r="IP1" s="39" t="n"/>
    </row>
    <row r="2" ht="37.5" customHeight="1">
      <c r="B2" s="37" t="inlineStr">
        <is>
          <t>NOM DE L'OPPORTUNITÉ</t>
        </is>
      </c>
      <c r="C2" s="37" t="inlineStr">
        <is>
          <t>PHASE DE VENTE</t>
        </is>
      </c>
      <c r="D2" s="37" t="inlineStr">
        <is>
          <t>REPRÉSENTANT</t>
        </is>
      </c>
      <c r="E2" s="37" t="inlineStr">
        <is>
          <t>RÉGION DE VENTE</t>
        </is>
      </c>
      <c r="F2" s="37" t="inlineStr">
        <is>
          <t>CATÉGORIE DE VENTE</t>
        </is>
      </c>
      <c r="G2" s="34" t="inlineStr">
        <is>
          <t>MONTANT PRÉVISIONNEL</t>
        </is>
      </c>
      <c r="H2" s="34" t="inlineStr">
        <is>
          <t>PROBABILITÉ DE VENTE %</t>
        </is>
      </c>
      <c r="I2" s="36" t="inlineStr">
        <is>
          <t>MOIS DE CLÔTURE PRÉVUE</t>
        </is>
      </c>
      <c r="J2" s="35" t="inlineStr">
        <is>
          <t>MONTANT PRÉVISIONNEL PONDÉRÉ</t>
        </is>
      </c>
      <c r="K2" s="6" t="n"/>
      <c r="L2" s="34" t="inlineStr">
        <is>
          <t>MOIS DES PROJECTIONS 
FERMER LA CLÉ</t>
        </is>
      </c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</row>
    <row r="3" ht="22" customHeight="1">
      <c r="B3" s="32" t="inlineStr">
        <is>
          <t>Client 1</t>
        </is>
      </c>
      <c r="C3" s="32" t="inlineStr">
        <is>
          <t>Prospection</t>
        </is>
      </c>
      <c r="D3" s="32" t="n"/>
      <c r="E3" s="32" t="n"/>
      <c r="F3" s="32" t="n"/>
      <c r="G3" s="31" t="n">
        <v>55864</v>
      </c>
      <c r="H3" s="30" t="n">
        <v>0.91</v>
      </c>
      <c r="I3" s="29" t="inlineStr">
        <is>
          <t>JANV</t>
        </is>
      </c>
      <c r="J3" s="28">
        <f>'ions de ventes basées sur l''Opp'!G3*'ions de ventes basées sur l''Opp'!H3</f>
        <v/>
      </c>
      <c r="K3" s="6" t="n"/>
      <c r="L3" s="33" t="inlineStr">
        <is>
          <t>JANV</t>
        </is>
      </c>
      <c r="M3" s="6" t="n"/>
      <c r="N3" s="6" t="n"/>
      <c r="O3" s="6" t="n"/>
      <c r="P3" s="6" t="n"/>
      <c r="Q3" s="6" t="n"/>
      <c r="R3" s="6" t="n"/>
      <c r="S3" s="6" t="n"/>
      <c r="T3" s="6" t="n"/>
      <c r="U3" s="6" t="n"/>
      <c r="V3" s="6" t="n"/>
      <c r="W3" s="6" t="n"/>
      <c r="X3" s="6" t="n"/>
    </row>
    <row r="4" ht="22" customHeight="1">
      <c r="B4" s="27" t="inlineStr">
        <is>
          <t>Client 2</t>
        </is>
      </c>
      <c r="C4" s="27" t="inlineStr">
        <is>
          <t>Contact Initiation</t>
        </is>
      </c>
      <c r="D4" s="27" t="n"/>
      <c r="E4" s="27" t="n"/>
      <c r="F4" s="27" t="n"/>
      <c r="G4" s="26" t="n">
        <v>92718</v>
      </c>
      <c r="H4" s="25" t="n">
        <v>0.7</v>
      </c>
      <c r="I4" s="24" t="inlineStr">
        <is>
          <t>FÉVR</t>
        </is>
      </c>
      <c r="J4" s="23">
        <f>'ions de ventes basées sur l''Opp'!G4*'ions de ventes basées sur l''Opp'!H4</f>
        <v/>
      </c>
      <c r="K4" s="6" t="n"/>
      <c r="L4" s="33" t="inlineStr">
        <is>
          <t>FÉVR</t>
        </is>
      </c>
      <c r="M4" s="6" t="n"/>
      <c r="N4" s="6" t="n"/>
      <c r="O4" s="6" t="n"/>
      <c r="P4" s="6" t="n"/>
      <c r="Q4" s="6" t="n"/>
      <c r="R4" s="6" t="n"/>
      <c r="S4" s="6" t="n"/>
      <c r="T4" s="6" t="n"/>
      <c r="U4" s="6" t="n"/>
      <c r="V4" s="6" t="n"/>
      <c r="W4" s="6" t="n"/>
      <c r="X4" s="6" t="n"/>
    </row>
    <row r="5" ht="22" customHeight="1">
      <c r="B5" s="32" t="inlineStr">
        <is>
          <t>Client 3</t>
        </is>
      </c>
      <c r="C5" s="32" t="inlineStr">
        <is>
          <t>Identification des besoins</t>
        </is>
      </c>
      <c r="D5" s="32" t="n"/>
      <c r="E5" s="32" t="n"/>
      <c r="F5" s="32" t="n"/>
      <c r="G5" s="31" t="n">
        <v>130437</v>
      </c>
      <c r="H5" s="30" t="n">
        <v>0.61</v>
      </c>
      <c r="I5" s="29" t="inlineStr">
        <is>
          <t>MARS</t>
        </is>
      </c>
      <c r="J5" s="28">
        <f>'ions de ventes basées sur l''Opp'!G5*'ions de ventes basées sur l''Opp'!H5</f>
        <v/>
      </c>
      <c r="K5" s="6" t="n"/>
      <c r="L5" s="33" t="inlineStr">
        <is>
          <t>MARS</t>
        </is>
      </c>
      <c r="M5" s="6" t="n"/>
      <c r="N5" s="6" t="n"/>
      <c r="O5" s="6" t="n"/>
      <c r="P5" s="6" t="n"/>
      <c r="Q5" s="6" t="n"/>
      <c r="R5" s="6" t="n"/>
      <c r="S5" s="6" t="n"/>
      <c r="T5" s="6" t="n"/>
      <c r="U5" s="6" t="n"/>
      <c r="V5" s="6" t="n"/>
      <c r="W5" s="6" t="n"/>
      <c r="X5" s="6" t="n"/>
    </row>
    <row r="6" ht="22" customHeight="1">
      <c r="B6" s="27" t="inlineStr">
        <is>
          <t>Client 4</t>
        </is>
      </c>
      <c r="C6" s="27" t="inlineStr">
        <is>
          <t>Présentation de l'offre</t>
        </is>
      </c>
      <c r="D6" s="27" t="n"/>
      <c r="E6" s="27" t="n"/>
      <c r="F6" s="27" t="n"/>
      <c r="G6" s="26" t="n">
        <v>27494</v>
      </c>
      <c r="H6" s="25" t="n">
        <v>0.92</v>
      </c>
      <c r="I6" s="24" t="inlineStr">
        <is>
          <t>AVRIL</t>
        </is>
      </c>
      <c r="J6" s="23">
        <f>'ions de ventes basées sur l''Opp'!G6*'ions de ventes basées sur l''Opp'!H6</f>
        <v/>
      </c>
      <c r="K6" s="6" t="n"/>
      <c r="L6" s="33" t="inlineStr">
        <is>
          <t>AVRIL</t>
        </is>
      </c>
      <c r="M6" s="6" t="n"/>
      <c r="N6" s="6" t="n"/>
      <c r="O6" s="6" t="n"/>
      <c r="P6" s="6" t="n"/>
      <c r="Q6" s="6" t="n"/>
      <c r="R6" s="6" t="n"/>
      <c r="S6" s="6" t="n"/>
      <c r="T6" s="6" t="n"/>
      <c r="U6" s="6" t="n"/>
      <c r="V6" s="6" t="n"/>
      <c r="W6" s="6" t="n"/>
      <c r="X6" s="6" t="n"/>
    </row>
    <row r="7" ht="22" customHeight="1">
      <c r="B7" s="32" t="inlineStr">
        <is>
          <t>Client 5</t>
        </is>
      </c>
      <c r="C7" s="32" t="inlineStr">
        <is>
          <t>Gestion des objections</t>
        </is>
      </c>
      <c r="D7" s="32" t="n"/>
      <c r="E7" s="32" t="n"/>
      <c r="F7" s="32" t="n"/>
      <c r="G7" s="31" t="n">
        <v>137035</v>
      </c>
      <c r="H7" s="30" t="n">
        <v>0.71</v>
      </c>
      <c r="I7" s="29" t="inlineStr">
        <is>
          <t>MAI</t>
        </is>
      </c>
      <c r="J7" s="28">
        <f>'ions de ventes basées sur l''Opp'!G7*'ions de ventes basées sur l''Opp'!H7</f>
        <v/>
      </c>
      <c r="K7" s="6" t="n"/>
      <c r="L7" s="33" t="inlineStr">
        <is>
          <t>MAI</t>
        </is>
      </c>
      <c r="M7" s="6" t="n"/>
      <c r="N7" s="6" t="n"/>
      <c r="O7" s="6" t="n"/>
      <c r="P7" s="6" t="n"/>
      <c r="Q7" s="6" t="n"/>
      <c r="R7" s="6" t="n"/>
      <c r="S7" s="6" t="n"/>
      <c r="T7" s="6" t="n"/>
      <c r="U7" s="6" t="n"/>
      <c r="V7" s="6" t="n"/>
      <c r="W7" s="6" t="n"/>
      <c r="X7" s="6" t="n"/>
    </row>
    <row r="8" ht="22" customHeight="1">
      <c r="B8" s="27" t="inlineStr">
        <is>
          <t>Client 6</t>
        </is>
      </c>
      <c r="C8" s="27" t="inlineStr">
        <is>
          <t>Fermer</t>
        </is>
      </c>
      <c r="D8" s="27" t="n"/>
      <c r="E8" s="27" t="n"/>
      <c r="F8" s="27" t="n"/>
      <c r="G8" s="26" t="n">
        <v>122507</v>
      </c>
      <c r="H8" s="25" t="n">
        <v>0.72</v>
      </c>
      <c r="I8" s="24" t="inlineStr">
        <is>
          <t>JUIN</t>
        </is>
      </c>
      <c r="J8" s="23">
        <f>'ions de ventes basées sur l''Opp'!G8*'ions de ventes basées sur l''Opp'!H8</f>
        <v/>
      </c>
      <c r="K8" s="6" t="n"/>
      <c r="L8" s="33" t="inlineStr">
        <is>
          <t>JUIN</t>
        </is>
      </c>
      <c r="M8" s="6" t="n"/>
      <c r="N8" s="6" t="n"/>
      <c r="O8" s="6" t="n"/>
      <c r="P8" s="6" t="n"/>
      <c r="Q8" s="6" t="n"/>
      <c r="R8" s="6" t="n"/>
      <c r="S8" s="6" t="n"/>
      <c r="T8" s="6" t="n"/>
      <c r="U8" s="6" t="n"/>
      <c r="V8" s="6" t="n"/>
      <c r="W8" s="6" t="n"/>
      <c r="X8" s="6" t="n"/>
    </row>
    <row r="9" ht="22" customHeight="1">
      <c r="B9" s="32" t="inlineStr">
        <is>
          <t>Client 7</t>
        </is>
      </c>
      <c r="C9" s="32" t="n"/>
      <c r="D9" s="32" t="n"/>
      <c r="E9" s="32" t="n"/>
      <c r="F9" s="32" t="n"/>
      <c r="G9" s="31" t="n">
        <v>84334</v>
      </c>
      <c r="H9" s="30" t="n">
        <v>0.86</v>
      </c>
      <c r="I9" s="29" t="inlineStr">
        <is>
          <t>JUIL</t>
        </is>
      </c>
      <c r="J9" s="28">
        <f>'ions de ventes basées sur l''Opp'!G9*'ions de ventes basées sur l''Opp'!H9</f>
        <v/>
      </c>
      <c r="K9" s="6" t="n"/>
      <c r="L9" s="33" t="inlineStr">
        <is>
          <t>JUIL</t>
        </is>
      </c>
      <c r="M9" s="6" t="n"/>
      <c r="N9" s="6" t="n"/>
      <c r="O9" s="6" t="n"/>
      <c r="P9" s="6" t="n"/>
      <c r="Q9" s="6" t="n"/>
      <c r="R9" s="6" t="n"/>
      <c r="S9" s="6" t="n"/>
      <c r="T9" s="6" t="n"/>
      <c r="U9" s="6" t="n"/>
      <c r="V9" s="6" t="n"/>
      <c r="W9" s="6" t="n"/>
      <c r="X9" s="6" t="n"/>
    </row>
    <row r="10" ht="22" customHeight="1">
      <c r="B10" s="27" t="inlineStr">
        <is>
          <t>Client 8</t>
        </is>
      </c>
      <c r="C10" s="27" t="n"/>
      <c r="D10" s="27" t="n"/>
      <c r="E10" s="27" t="n"/>
      <c r="F10" s="27" t="n"/>
      <c r="G10" s="26" t="n">
        <v>126106</v>
      </c>
      <c r="H10" s="25" t="n">
        <v>0.9399999999999999</v>
      </c>
      <c r="I10" s="24" t="inlineStr">
        <is>
          <t>AOÛT</t>
        </is>
      </c>
      <c r="J10" s="23">
        <f>'ions de ventes basées sur l''Opp'!G10*'ions de ventes basées sur l''Opp'!H10</f>
        <v/>
      </c>
      <c r="K10" s="6" t="n"/>
      <c r="L10" s="33" t="inlineStr">
        <is>
          <t>AOÛT</t>
        </is>
      </c>
      <c r="M10" s="6" t="n"/>
      <c r="N10" s="6" t="n"/>
      <c r="O10" s="6" t="n"/>
      <c r="P10" s="6" t="n"/>
      <c r="Q10" s="6" t="n"/>
      <c r="R10" s="6" t="n"/>
      <c r="S10" s="6" t="n"/>
      <c r="T10" s="6" t="n"/>
      <c r="U10" s="6" t="n"/>
      <c r="V10" s="6" t="n"/>
      <c r="W10" s="6" t="n"/>
      <c r="X10" s="6" t="n"/>
    </row>
    <row r="11" ht="22" customHeight="1">
      <c r="B11" s="32" t="inlineStr">
        <is>
          <t>Client 9</t>
        </is>
      </c>
      <c r="C11" s="32" t="n"/>
      <c r="D11" s="32" t="n"/>
      <c r="E11" s="32" t="n"/>
      <c r="F11" s="32" t="n"/>
      <c r="G11" s="31" t="n">
        <v>58578</v>
      </c>
      <c r="H11" s="30" t="n">
        <v>0.73</v>
      </c>
      <c r="I11" s="29" t="inlineStr">
        <is>
          <t>SEPT</t>
        </is>
      </c>
      <c r="J11" s="28">
        <f>'ions de ventes basées sur l''Opp'!G11*'ions de ventes basées sur l''Opp'!H11</f>
        <v/>
      </c>
      <c r="K11" s="6" t="n"/>
      <c r="L11" s="33" t="inlineStr">
        <is>
          <t>SEPT</t>
        </is>
      </c>
      <c r="M11" s="6" t="n"/>
      <c r="N11" s="6" t="n"/>
      <c r="O11" s="6" t="n"/>
      <c r="P11" s="6" t="n"/>
      <c r="Q11" s="6" t="n"/>
      <c r="R11" s="6" t="n"/>
      <c r="S11" s="6" t="n"/>
      <c r="T11" s="6" t="n"/>
      <c r="U11" s="6" t="n"/>
      <c r="V11" s="6" t="n"/>
      <c r="W11" s="6" t="n"/>
      <c r="X11" s="6" t="n"/>
    </row>
    <row r="12" ht="22" customHeight="1">
      <c r="B12" s="27" t="inlineStr">
        <is>
          <t>Client 10</t>
        </is>
      </c>
      <c r="C12" s="27" t="n"/>
      <c r="D12" s="27" t="n"/>
      <c r="E12" s="27" t="n"/>
      <c r="F12" s="27" t="n"/>
      <c r="G12" s="26" t="n">
        <v>57547</v>
      </c>
      <c r="H12" s="25" t="n">
        <v>0.71</v>
      </c>
      <c r="I12" s="24" t="inlineStr">
        <is>
          <t>OCT</t>
        </is>
      </c>
      <c r="J12" s="23">
        <f>'ions de ventes basées sur l''Opp'!G12*'ions de ventes basées sur l''Opp'!H12</f>
        <v/>
      </c>
      <c r="K12" s="6" t="n"/>
      <c r="L12" s="33" t="inlineStr">
        <is>
          <t>OCT</t>
        </is>
      </c>
      <c r="M12" s="6" t="n"/>
      <c r="N12" s="6" t="n"/>
      <c r="O12" s="6" t="n"/>
      <c r="P12" s="6" t="n"/>
      <c r="Q12" s="6" t="n"/>
      <c r="R12" s="6" t="n"/>
      <c r="S12" s="6" t="n"/>
      <c r="T12" s="6" t="n"/>
      <c r="U12" s="6" t="n"/>
      <c r="V12" s="6" t="n"/>
      <c r="W12" s="6" t="n"/>
      <c r="X12" s="6" t="n"/>
    </row>
    <row r="13" ht="22" customHeight="1">
      <c r="B13" s="32" t="inlineStr">
        <is>
          <t>Client 11</t>
        </is>
      </c>
      <c r="C13" s="32" t="n"/>
      <c r="D13" s="32" t="n"/>
      <c r="E13" s="32" t="n"/>
      <c r="F13" s="32" t="n"/>
      <c r="G13" s="31" t="n">
        <v>30966</v>
      </c>
      <c r="H13" s="30" t="n">
        <v>0.7</v>
      </c>
      <c r="I13" s="29" t="inlineStr">
        <is>
          <t>NOV</t>
        </is>
      </c>
      <c r="J13" s="28">
        <f>'ions de ventes basées sur l''Opp'!G13*'ions de ventes basées sur l''Opp'!H13</f>
        <v/>
      </c>
      <c r="K13" s="6" t="n"/>
      <c r="L13" s="33" t="inlineStr">
        <is>
          <t>NOV</t>
        </is>
      </c>
      <c r="M13" s="6" t="n"/>
      <c r="N13" s="6" t="n"/>
      <c r="O13" s="6" t="n"/>
      <c r="P13" s="6" t="n"/>
      <c r="Q13" s="6" t="n"/>
      <c r="R13" s="6" t="n"/>
      <c r="S13" s="6" t="n"/>
      <c r="T13" s="6" t="n"/>
      <c r="U13" s="6" t="n"/>
      <c r="V13" s="6" t="n"/>
      <c r="W13" s="6" t="n"/>
      <c r="X13" s="6" t="n"/>
    </row>
    <row r="14" ht="22" customHeight="1">
      <c r="B14" s="27" t="inlineStr">
        <is>
          <t>Client 12</t>
        </is>
      </c>
      <c r="C14" s="27" t="n"/>
      <c r="D14" s="27" t="n"/>
      <c r="E14" s="27" t="n"/>
      <c r="F14" s="27" t="n"/>
      <c r="G14" s="26" t="n">
        <v>70537</v>
      </c>
      <c r="H14" s="25" t="n">
        <v>0.41</v>
      </c>
      <c r="I14" s="24" t="inlineStr">
        <is>
          <t>DÉC</t>
        </is>
      </c>
      <c r="J14" s="23">
        <f>'ions de ventes basées sur l''Opp'!G14*'ions de ventes basées sur l''Opp'!H14</f>
        <v/>
      </c>
      <c r="K14" s="6" t="n"/>
      <c r="L14" s="33" t="inlineStr">
        <is>
          <t>DÉC</t>
        </is>
      </c>
      <c r="M14" s="6" t="n"/>
      <c r="N14" s="6" t="n"/>
      <c r="O14" s="6" t="n"/>
      <c r="P14" s="6" t="n"/>
      <c r="Q14" s="6" t="n"/>
      <c r="R14" s="6" t="n"/>
      <c r="S14" s="6" t="n"/>
      <c r="T14" s="6" t="n"/>
      <c r="U14" s="6" t="n"/>
      <c r="V14" s="6" t="n"/>
      <c r="W14" s="6" t="n"/>
      <c r="X14" s="6" t="n"/>
    </row>
    <row r="15" ht="22" customHeight="1">
      <c r="B15" s="32" t="inlineStr">
        <is>
          <t>Client 13</t>
        </is>
      </c>
      <c r="C15" s="32" t="n"/>
      <c r="D15" s="32" t="n"/>
      <c r="E15" s="32" t="n"/>
      <c r="F15" s="32" t="n"/>
      <c r="G15" s="31" t="n">
        <v>125481</v>
      </c>
      <c r="H15" s="30" t="n">
        <v>0.62</v>
      </c>
      <c r="I15" s="29" t="inlineStr">
        <is>
          <t>AOÛT</t>
        </is>
      </c>
      <c r="J15" s="28">
        <f>'ions de ventes basées sur l''Opp'!G15*'ions de ventes basées sur l''Opp'!H15</f>
        <v/>
      </c>
      <c r="K15" s="6" t="n"/>
      <c r="L15" s="6" t="n"/>
      <c r="M15" s="6" t="n"/>
      <c r="N15" s="6" t="n"/>
      <c r="O15" s="6" t="n"/>
      <c r="P15" s="6" t="n"/>
      <c r="Q15" s="6" t="n"/>
      <c r="R15" s="6" t="n"/>
      <c r="S15" s="6" t="n"/>
      <c r="T15" s="6" t="n"/>
      <c r="U15" s="6" t="n"/>
      <c r="V15" s="6" t="n"/>
      <c r="W15" s="6" t="n"/>
      <c r="X15" s="6" t="n"/>
    </row>
    <row r="16" ht="22" customHeight="1">
      <c r="B16" s="27" t="inlineStr">
        <is>
          <t>Client 14</t>
        </is>
      </c>
      <c r="C16" s="27" t="n"/>
      <c r="D16" s="27" t="n"/>
      <c r="E16" s="27" t="n"/>
      <c r="F16" s="27" t="n"/>
      <c r="G16" s="26" t="n">
        <v>69852</v>
      </c>
      <c r="H16" s="25" t="n">
        <v>0.45</v>
      </c>
      <c r="I16" s="24" t="inlineStr">
        <is>
          <t>AOÛT</t>
        </is>
      </c>
      <c r="J16" s="23">
        <f>'ions de ventes basées sur l''Opp'!G16*'ions de ventes basées sur l''Opp'!H16</f>
        <v/>
      </c>
      <c r="K16" s="6" t="n"/>
      <c r="L16" s="6" t="n"/>
      <c r="M16" s="6" t="n"/>
      <c r="N16" s="6" t="n"/>
      <c r="O16" s="6" t="n"/>
      <c r="P16" s="6" t="n"/>
      <c r="Q16" s="6" t="n"/>
      <c r="R16" s="6" t="n"/>
      <c r="S16" s="6" t="n"/>
      <c r="T16" s="6" t="n"/>
      <c r="U16" s="6" t="n"/>
      <c r="V16" s="6" t="n"/>
      <c r="W16" s="6" t="n"/>
      <c r="X16" s="6" t="n"/>
    </row>
    <row r="17" ht="22" customHeight="1">
      <c r="B17" s="32" t="inlineStr">
        <is>
          <t>Client 15</t>
        </is>
      </c>
      <c r="C17" s="32" t="n"/>
      <c r="D17" s="32" t="n"/>
      <c r="E17" s="32" t="n"/>
      <c r="F17" s="32" t="n"/>
      <c r="G17" s="31" t="n">
        <v>38242</v>
      </c>
      <c r="H17" s="30" t="n">
        <v>0.45</v>
      </c>
      <c r="I17" s="29" t="inlineStr">
        <is>
          <t>AOÛT</t>
        </is>
      </c>
      <c r="J17" s="28">
        <f>'ions de ventes basées sur l''Opp'!G17*'ions de ventes basées sur l''Opp'!H17</f>
        <v/>
      </c>
      <c r="K17" s="6" t="n"/>
      <c r="L17" s="6" t="n"/>
      <c r="M17" s="6" t="n"/>
      <c r="N17" s="6" t="n"/>
      <c r="O17" s="6" t="n"/>
      <c r="P17" s="6" t="n"/>
      <c r="Q17" s="6" t="n"/>
      <c r="R17" s="6" t="n"/>
      <c r="S17" s="6" t="n"/>
      <c r="T17" s="6" t="n"/>
      <c r="U17" s="6" t="n"/>
      <c r="V17" s="6" t="n"/>
      <c r="W17" s="6" t="n"/>
      <c r="X17" s="6" t="n"/>
    </row>
    <row r="18" ht="22" customHeight="1">
      <c r="B18" s="27" t="inlineStr">
        <is>
          <t>Client 16</t>
        </is>
      </c>
      <c r="C18" s="27" t="n"/>
      <c r="D18" s="27" t="n"/>
      <c r="E18" s="27" t="n"/>
      <c r="F18" s="27" t="n"/>
      <c r="G18" s="26" t="n">
        <v>64922</v>
      </c>
      <c r="H18" s="25" t="n">
        <v>0.5</v>
      </c>
      <c r="I18" s="24" t="inlineStr">
        <is>
          <t>MARS</t>
        </is>
      </c>
      <c r="J18" s="23">
        <f>'ions de ventes basées sur l''Opp'!G18*'ions de ventes basées sur l''Opp'!H18</f>
        <v/>
      </c>
      <c r="K18" s="6" t="n"/>
      <c r="L18" s="6" t="n"/>
      <c r="M18" s="6" t="n"/>
      <c r="N18" s="6" t="n"/>
      <c r="O18" s="6" t="n"/>
      <c r="P18" s="6" t="n"/>
      <c r="Q18" s="6" t="n"/>
      <c r="R18" s="6" t="n"/>
      <c r="S18" s="6" t="n"/>
      <c r="T18" s="6" t="n"/>
      <c r="U18" s="6" t="n"/>
      <c r="V18" s="6" t="n"/>
      <c r="W18" s="6" t="n"/>
      <c r="X18" s="6" t="n"/>
    </row>
    <row r="19" ht="22" customHeight="1">
      <c r="B19" s="32" t="inlineStr">
        <is>
          <t>Client 17</t>
        </is>
      </c>
      <c r="C19" s="32" t="n"/>
      <c r="D19" s="32" t="n"/>
      <c r="E19" s="32" t="n"/>
      <c r="F19" s="32" t="n"/>
      <c r="G19" s="31" t="n">
        <v>141726</v>
      </c>
      <c r="H19" s="30" t="n">
        <v>0.53</v>
      </c>
      <c r="I19" s="29" t="inlineStr">
        <is>
          <t>MARS</t>
        </is>
      </c>
      <c r="J19" s="28">
        <f>'ions de ventes basées sur l''Opp'!G19*'ions de ventes basées sur l''Opp'!H19</f>
        <v/>
      </c>
      <c r="K19" s="6" t="n"/>
      <c r="L19" s="6" t="n"/>
      <c r="M19" s="6" t="n"/>
      <c r="N19" s="6" t="n"/>
      <c r="O19" s="6" t="n"/>
      <c r="P19" s="6" t="n"/>
      <c r="Q19" s="6" t="n"/>
      <c r="R19" s="6" t="n"/>
      <c r="S19" s="6" t="n"/>
      <c r="T19" s="6" t="n"/>
      <c r="U19" s="6" t="n"/>
      <c r="V19" s="6" t="n"/>
      <c r="W19" s="6" t="n"/>
      <c r="X19" s="6" t="n"/>
    </row>
    <row r="20" ht="22" customHeight="1">
      <c r="B20" s="27" t="inlineStr">
        <is>
          <t>Client 18</t>
        </is>
      </c>
      <c r="C20" s="27" t="n"/>
      <c r="D20" s="27" t="n"/>
      <c r="E20" s="27" t="n"/>
      <c r="F20" s="27" t="n"/>
      <c r="G20" s="26" t="n">
        <v>116699</v>
      </c>
      <c r="H20" s="25" t="n">
        <v>0.72</v>
      </c>
      <c r="I20" s="24" t="inlineStr">
        <is>
          <t>FÉVR</t>
        </is>
      </c>
      <c r="J20" s="23">
        <f>'ions de ventes basées sur l''Opp'!G20*'ions de ventes basées sur l''Opp'!H20</f>
        <v/>
      </c>
      <c r="K20" s="6" t="n"/>
      <c r="L20" s="6" t="n"/>
      <c r="M20" s="6" t="n"/>
      <c r="N20" s="6" t="n"/>
      <c r="O20" s="6" t="n"/>
      <c r="P20" s="6" t="n"/>
      <c r="Q20" s="6" t="n"/>
      <c r="R20" s="6" t="n"/>
      <c r="S20" s="6" t="n"/>
      <c r="T20" s="6" t="n"/>
      <c r="U20" s="6" t="n"/>
      <c r="V20" s="6" t="n"/>
      <c r="W20" s="6" t="n"/>
      <c r="X20" s="6" t="n"/>
    </row>
    <row r="21" ht="22" customHeight="1">
      <c r="B21" s="32" t="inlineStr">
        <is>
          <t>Client 19</t>
        </is>
      </c>
      <c r="C21" s="32" t="n"/>
      <c r="D21" s="32" t="n"/>
      <c r="E21" s="32" t="n"/>
      <c r="F21" s="32" t="n"/>
      <c r="G21" s="31" t="n">
        <v>137132</v>
      </c>
      <c r="H21" s="30" t="n">
        <v>0.64</v>
      </c>
      <c r="I21" s="29" t="inlineStr">
        <is>
          <t>FÉVR</t>
        </is>
      </c>
      <c r="J21" s="28">
        <f>'ions de ventes basées sur l''Opp'!G21*'ions de ventes basées sur l''Opp'!H21</f>
        <v/>
      </c>
      <c r="K21" s="6" t="n"/>
      <c r="L21" s="6" t="n"/>
      <c r="M21" s="6" t="n"/>
      <c r="N21" s="6" t="n"/>
      <c r="O21" s="6" t="n"/>
      <c r="P21" s="6" t="n"/>
      <c r="Q21" s="6" t="n"/>
      <c r="R21" s="6" t="n"/>
      <c r="S21" s="6" t="n"/>
      <c r="T21" s="6" t="n"/>
      <c r="U21" s="6" t="n"/>
      <c r="V21" s="6" t="n"/>
      <c r="W21" s="6" t="n"/>
      <c r="X21" s="6" t="n"/>
    </row>
    <row r="22" ht="22" customHeight="1">
      <c r="B22" s="27" t="inlineStr">
        <is>
          <t>Client 20</t>
        </is>
      </c>
      <c r="C22" s="27" t="n"/>
      <c r="D22" s="27" t="n"/>
      <c r="E22" s="27" t="n"/>
      <c r="F22" s="27" t="n"/>
      <c r="G22" s="26" t="n">
        <v>87659</v>
      </c>
      <c r="H22" s="25" t="n">
        <v>0.85</v>
      </c>
      <c r="I22" s="24" t="inlineStr">
        <is>
          <t>JANV</t>
        </is>
      </c>
      <c r="J22" s="23">
        <f>'ions de ventes basées sur l''Opp'!G22*'ions de ventes basées sur l''Opp'!H22</f>
        <v/>
      </c>
      <c r="K22" s="6" t="n"/>
      <c r="L22" s="6" t="n"/>
      <c r="M22" s="6" t="n"/>
      <c r="N22" s="6" t="n"/>
      <c r="O22" s="6" t="n"/>
      <c r="P22" s="6" t="n"/>
      <c r="Q22" s="6" t="n"/>
      <c r="R22" s="6" t="n"/>
      <c r="S22" s="6" t="n"/>
      <c r="T22" s="6" t="n"/>
      <c r="U22" s="6" t="n"/>
      <c r="V22" s="6" t="n"/>
      <c r="W22" s="6" t="n"/>
      <c r="X22" s="6" t="n"/>
    </row>
    <row r="23" ht="22" customHeight="1">
      <c r="B23" s="32" t="inlineStr">
        <is>
          <t>Client 21</t>
        </is>
      </c>
      <c r="C23" s="32" t="n"/>
      <c r="D23" s="32" t="n"/>
      <c r="E23" s="32" t="n"/>
      <c r="F23" s="32" t="n"/>
      <c r="G23" s="31" t="n">
        <v>57223</v>
      </c>
      <c r="H23" s="30" t="n">
        <v>0.74</v>
      </c>
      <c r="I23" s="29" t="inlineStr">
        <is>
          <t>JANV</t>
        </is>
      </c>
      <c r="J23" s="28">
        <f>'ions de ventes basées sur l''Opp'!G23*'ions de ventes basées sur l''Opp'!H23</f>
        <v/>
      </c>
      <c r="K23" s="6" t="n"/>
      <c r="L23" s="6" t="n"/>
      <c r="M23" s="6" t="n"/>
      <c r="N23" s="6" t="n"/>
      <c r="O23" s="6" t="n"/>
      <c r="P23" s="6" t="n"/>
      <c r="Q23" s="6" t="n"/>
      <c r="R23" s="6" t="n"/>
      <c r="S23" s="6" t="n"/>
      <c r="T23" s="6" t="n"/>
      <c r="U23" s="6" t="n"/>
      <c r="V23" s="6" t="n"/>
      <c r="W23" s="6" t="n"/>
      <c r="X23" s="6" t="n"/>
    </row>
    <row r="24" ht="22" customHeight="1">
      <c r="B24" s="27" t="inlineStr">
        <is>
          <t>Client 22</t>
        </is>
      </c>
      <c r="C24" s="27" t="n"/>
      <c r="D24" s="27" t="n"/>
      <c r="E24" s="27" t="n"/>
      <c r="F24" s="27" t="n"/>
      <c r="G24" s="26" t="n">
        <v>112503</v>
      </c>
      <c r="H24" s="25" t="n">
        <v>0.53</v>
      </c>
      <c r="I24" s="24" t="inlineStr">
        <is>
          <t>JANV</t>
        </is>
      </c>
      <c r="J24" s="23">
        <f>'ions de ventes basées sur l''Opp'!G24*'ions de ventes basées sur l''Opp'!H24</f>
        <v/>
      </c>
      <c r="K24" s="6" t="n"/>
      <c r="L24" s="6" t="n"/>
      <c r="M24" s="6" t="n"/>
      <c r="N24" s="6" t="n"/>
      <c r="O24" s="6" t="n"/>
      <c r="P24" s="6" t="n"/>
      <c r="Q24" s="6" t="n"/>
      <c r="R24" s="6" t="n"/>
      <c r="S24" s="6" t="n"/>
      <c r="T24" s="6" t="n"/>
      <c r="U24" s="6" t="n"/>
      <c r="V24" s="6" t="n"/>
      <c r="W24" s="6" t="n"/>
      <c r="X24" s="6" t="n"/>
    </row>
    <row r="25" ht="22" customHeight="1" thickBot="1">
      <c r="B25" s="22" t="inlineStr">
        <is>
          <t>Client 23</t>
        </is>
      </c>
      <c r="C25" s="22" t="n"/>
      <c r="D25" s="22" t="n"/>
      <c r="E25" s="22" t="n"/>
      <c r="F25" s="22" t="n"/>
      <c r="G25" s="21" t="n">
        <v>135082</v>
      </c>
      <c r="H25" s="20" t="n">
        <v>0.48</v>
      </c>
      <c r="I25" s="19" t="inlineStr">
        <is>
          <t>JANV</t>
        </is>
      </c>
      <c r="J25" s="18">
        <f>'ions de ventes basées sur l''Opp'!G25*'ions de ventes basées sur l''Opp'!H25</f>
        <v/>
      </c>
      <c r="K25" s="6" t="n"/>
      <c r="L25" s="6" t="n"/>
      <c r="M25" s="6" t="n"/>
      <c r="N25" s="6" t="n"/>
      <c r="O25" s="6" t="n"/>
      <c r="P25" s="6" t="n"/>
      <c r="Q25" s="6" t="n"/>
      <c r="R25" s="6" t="n"/>
      <c r="S25" s="6" t="n"/>
      <c r="T25" s="6" t="n"/>
      <c r="U25" s="6" t="n"/>
      <c r="V25" s="6" t="n"/>
      <c r="W25" s="6" t="n"/>
      <c r="X25" s="6" t="n"/>
    </row>
    <row r="26" ht="22" customHeight="1">
      <c r="B26" s="17" t="n"/>
      <c r="C26" s="14" t="n"/>
      <c r="D26" s="14" t="n"/>
      <c r="E26" s="14" t="n"/>
      <c r="F26" s="16" t="inlineStr">
        <is>
          <t>TOTAL</t>
        </is>
      </c>
      <c r="G26" s="15">
        <f>SUM(G3:G25)</f>
        <v/>
      </c>
      <c r="H26" s="14" t="n"/>
      <c r="I26" s="13" t="inlineStr">
        <is>
          <t>TOTAL</t>
        </is>
      </c>
      <c r="J26" s="12">
        <f>SUM(J3:J25)</f>
        <v/>
      </c>
      <c r="K26" s="6" t="n"/>
      <c r="L26" s="6" t="n"/>
      <c r="M26" s="6" t="n"/>
      <c r="N26" s="6" t="n"/>
      <c r="O26" s="6" t="n"/>
      <c r="P26" s="6" t="n"/>
      <c r="Q26" s="6" t="n"/>
      <c r="R26" s="6" t="n"/>
      <c r="S26" s="6" t="n"/>
      <c r="T26" s="6" t="n"/>
      <c r="U26" s="6" t="n"/>
      <c r="V26" s="6" t="n"/>
      <c r="W26" s="6" t="n"/>
      <c r="X26" s="6" t="n"/>
    </row>
    <row r="27">
      <c r="B27" s="6" t="n"/>
      <c r="C27" s="6" t="n"/>
      <c r="D27" s="6" t="n"/>
      <c r="E27" s="6" t="n"/>
      <c r="F27" s="6" t="n"/>
      <c r="G27" s="6" t="n"/>
      <c r="H27" s="6" t="n"/>
      <c r="I27" s="6" t="n"/>
      <c r="J27" s="6" t="n"/>
      <c r="K27" s="6" t="n"/>
      <c r="L27" s="6" t="n"/>
      <c r="M27" s="6" t="n"/>
      <c r="N27" s="6" t="n"/>
      <c r="O27" s="6" t="n"/>
      <c r="P27" s="6" t="n"/>
      <c r="Q27" s="6" t="n"/>
      <c r="R27" s="6" t="n"/>
      <c r="S27" s="6" t="n"/>
      <c r="T27" s="6" t="n"/>
      <c r="U27" s="6" t="n"/>
      <c r="V27" s="6" t="n"/>
      <c r="W27" s="6" t="n"/>
      <c r="X27" s="6" t="n"/>
    </row>
    <row r="28" ht="35" customHeight="1">
      <c r="B28" s="11" t="inlineStr">
        <is>
          <t>REVENUS PRÉVISIONNELS MENSUELS PONDÉRÉS</t>
        </is>
      </c>
      <c r="C28" s="6" t="n"/>
      <c r="D28" s="6" t="n"/>
      <c r="E28" s="6" t="n"/>
      <c r="F28" s="6" t="n"/>
      <c r="G28" s="6" t="n"/>
      <c r="H28" s="6" t="n"/>
      <c r="I28" s="6" t="n"/>
      <c r="J28" s="6" t="n"/>
      <c r="K28" s="6" t="n"/>
      <c r="L28" s="6" t="n"/>
      <c r="M28" s="11" t="inlineStr">
        <is>
          <t>TOTAUX PRÉVISIONNELS PAR MOIS</t>
        </is>
      </c>
      <c r="N28" s="6" t="n"/>
      <c r="O28" s="6" t="n"/>
      <c r="P28" s="6" t="n"/>
      <c r="Q28" s="6" t="n"/>
      <c r="R28" s="6" t="n"/>
      <c r="S28" s="6" t="n"/>
      <c r="T28" s="6" t="n"/>
      <c r="U28" s="6" t="n"/>
      <c r="V28" s="6" t="n"/>
      <c r="W28" s="6" t="n"/>
      <c r="X28" s="6" t="n"/>
    </row>
    <row r="29" ht="22" customHeight="1">
      <c r="B29" s="6" t="n"/>
      <c r="C29" s="6" t="n"/>
      <c r="D29" s="6" t="n"/>
      <c r="E29" s="6" t="n"/>
      <c r="F29" s="6" t="n"/>
      <c r="G29" s="6" t="n"/>
      <c r="H29" s="6" t="n"/>
      <c r="I29" s="6" t="n"/>
      <c r="J29" s="6" t="n"/>
      <c r="K29" s="6" t="n"/>
      <c r="L29" s="6" t="n"/>
      <c r="M29" s="9" t="inlineStr">
        <is>
          <t>JANV</t>
        </is>
      </c>
      <c r="N29" s="9" t="inlineStr">
        <is>
          <t>FÉVR</t>
        </is>
      </c>
      <c r="O29" s="9" t="inlineStr">
        <is>
          <t>MARS</t>
        </is>
      </c>
      <c r="P29" s="9" t="inlineStr">
        <is>
          <t>AVRIL</t>
        </is>
      </c>
      <c r="Q29" s="9" t="inlineStr">
        <is>
          <t>MAI</t>
        </is>
      </c>
      <c r="R29" s="9" t="inlineStr">
        <is>
          <t>JUIN</t>
        </is>
      </c>
      <c r="S29" s="9" t="inlineStr">
        <is>
          <t>JUIL</t>
        </is>
      </c>
      <c r="T29" s="9" t="inlineStr">
        <is>
          <t>AOÛT</t>
        </is>
      </c>
      <c r="U29" s="9" t="inlineStr">
        <is>
          <t>SEPT</t>
        </is>
      </c>
      <c r="V29" s="9" t="inlineStr">
        <is>
          <t>OCT</t>
        </is>
      </c>
      <c r="W29" s="9" t="inlineStr">
        <is>
          <t>NOV</t>
        </is>
      </c>
      <c r="X29" s="9" t="inlineStr">
        <is>
          <t>DÉC</t>
        </is>
      </c>
    </row>
    <row r="30" ht="22" customHeight="1">
      <c r="B30" s="6" t="n"/>
      <c r="C30" s="6" t="n"/>
      <c r="D30" s="6" t="n"/>
      <c r="E30" s="6" t="n"/>
      <c r="F30" s="6" t="n"/>
      <c r="G30" s="6" t="n"/>
      <c r="H30" s="6" t="n"/>
      <c r="I30" s="6" t="n"/>
      <c r="J30" s="6" t="n"/>
      <c r="K30" s="6" t="n"/>
      <c r="L30" s="6" t="n"/>
      <c r="M30" s="8">
        <f>IF('ions de ventes basées sur l''Opp'!$I3 = "Janvier",'ions de ventes basées sur l''Opp'!$J3,0)</f>
        <v/>
      </c>
      <c r="N30" s="8">
        <f>IF('ions de ventes basées sur l''Opp'!$I3 = "Février",'ions de ventes basées sur l''Opp'!$J3,0)</f>
        <v/>
      </c>
      <c r="O30" s="8">
        <f>IF('ions de ventes basées sur l''Opp'!$I3 = "Mars",'ions de ventes basées sur l''Opp'!$J3,0)</f>
        <v/>
      </c>
      <c r="P30" s="8">
        <f>IF('ions de ventes basées sur l''Opp'!$I3 = "Avril",'ions de ventes basées sur l''Opp'!$J3,0)</f>
        <v/>
      </c>
      <c r="Q30" s="8">
        <f>IF('ions de ventes basées sur l''Opp'!$I3 = "Mai",'ions de ventes basées sur l''Opp'!$J3,0)</f>
        <v/>
      </c>
      <c r="R30" s="8">
        <f>IF('ions de ventes basées sur l''Opp'!$I3 = "Juin",'ions de ventes basées sur l''Opp'!$J3,0)</f>
        <v/>
      </c>
      <c r="S30" s="8">
        <f>IF('ions de ventes basées sur l''Opp'!$I3 = "Juillet",'ions de ventes basées sur l''Opp'!$J3,0)</f>
        <v/>
      </c>
      <c r="T30" s="8">
        <f>IF('ions de ventes basées sur l''Opp'!$I3 = "Août",'ions de ventes basées sur l''Opp'!$J3,0)</f>
        <v/>
      </c>
      <c r="U30" s="8">
        <f>IF('ions de ventes basées sur l''Opp'!$I3 = "Septembre",'ions de ventes basées sur l''Opp'!$J3,0)</f>
        <v/>
      </c>
      <c r="V30" s="8">
        <f>IF('ions de ventes basées sur l''Opp'!$I3 = "Octobre",'ions de ventes basées sur l''Opp'!$J3,0)</f>
        <v/>
      </c>
      <c r="W30" s="8">
        <f>IF('ions de ventes basées sur l''Opp'!$I3 = "Novembre",'ions de ventes basées sur l''Opp'!$J3,0)</f>
        <v/>
      </c>
      <c r="X30" s="8">
        <f>IF('ions de ventes basées sur l''Opp'!$I3 = "Décembre",'ions de ventes basées sur l''Opp'!$J3,0)</f>
        <v/>
      </c>
    </row>
    <row r="31" ht="22" customHeight="1">
      <c r="B31" s="6" t="n"/>
      <c r="C31" s="6" t="n"/>
      <c r="D31" s="6" t="n"/>
      <c r="E31" s="6" t="n"/>
      <c r="F31" s="6" t="n"/>
      <c r="G31" s="6" t="n"/>
      <c r="H31" s="6" t="n"/>
      <c r="I31" s="6" t="n"/>
      <c r="J31" s="6" t="n"/>
      <c r="K31" s="6" t="n"/>
      <c r="L31" s="6" t="n"/>
      <c r="M31" s="8">
        <f>IF('ions de ventes basées sur l''Opp'!$I4 = "Janvier",'ions de ventes basées sur l''Opp'!$J4,0)</f>
        <v/>
      </c>
      <c r="N31" s="8">
        <f>IF('ions de ventes basées sur l''Opp'!$I4 = "Février",'ions de ventes basées sur l''Opp'!$J4,0)</f>
        <v/>
      </c>
      <c r="O31" s="8">
        <f>IF('ions de ventes basées sur l''Opp'!$I4 = "Mars",'ions de ventes basées sur l''Opp'!$J4,0)</f>
        <v/>
      </c>
      <c r="P31" s="8">
        <f>IF('ions de ventes basées sur l''Opp'!$I4 = "Avril",'ions de ventes basées sur l''Opp'!$J4,0)</f>
        <v/>
      </c>
      <c r="Q31" s="8">
        <f>IF('ions de ventes basées sur l''Opp'!$I4 = "Mai",'ions de ventes basées sur l''Opp'!$J4,0)</f>
        <v/>
      </c>
      <c r="R31" s="8">
        <f>IF('ions de ventes basées sur l''Opp'!$I4 = "Juin",'ions de ventes basées sur l''Opp'!$J4,0)</f>
        <v/>
      </c>
      <c r="S31" s="8">
        <f>IF('ions de ventes basées sur l''Opp'!$I4 = "Juillet",'ions de ventes basées sur l''Opp'!$J4,0)</f>
        <v/>
      </c>
      <c r="T31" s="8">
        <f>IF('ions de ventes basées sur l''Opp'!$I4 = "Août",'ions de ventes basées sur l''Opp'!$J4,0)</f>
        <v/>
      </c>
      <c r="U31" s="8">
        <f>IF('ions de ventes basées sur l''Opp'!$I4 = "Septembre",'ions de ventes basées sur l''Opp'!$J4,0)</f>
        <v/>
      </c>
      <c r="V31" s="8">
        <f>IF('ions de ventes basées sur l''Opp'!$I4 = "Octobre",'ions de ventes basées sur l''Opp'!$J4,0)</f>
        <v/>
      </c>
      <c r="W31" s="8">
        <f>IF('ions de ventes basées sur l''Opp'!$I4 = "Novembre",'ions de ventes basées sur l''Opp'!$J4,0)</f>
        <v/>
      </c>
      <c r="X31" s="8">
        <f>IF('ions de ventes basées sur l''Opp'!$I4 = "Décembre",'ions de ventes basées sur l''Opp'!$J4,0)</f>
        <v/>
      </c>
    </row>
    <row r="32" ht="22" customHeight="1">
      <c r="B32" s="6" t="n"/>
      <c r="C32" s="6" t="n"/>
      <c r="D32" s="6" t="n"/>
      <c r="E32" s="6" t="n"/>
      <c r="F32" s="6" t="n"/>
      <c r="G32" s="6" t="n"/>
      <c r="H32" s="6" t="n"/>
      <c r="I32" s="6" t="n"/>
      <c r="J32" s="6" t="n"/>
      <c r="K32" s="6" t="n"/>
      <c r="L32" s="6" t="n"/>
      <c r="M32" s="8">
        <f>IF('ions de ventes basées sur l''Opp'!$I5 = "Janvier",'ions de ventes basées sur l''Opp'!$J5,0)</f>
        <v/>
      </c>
      <c r="N32" s="8">
        <f>IF('ions de ventes basées sur l''Opp'!$I5 = "Février",'ions de ventes basées sur l''Opp'!$J5,0)</f>
        <v/>
      </c>
      <c r="O32" s="8">
        <f>IF('ions de ventes basées sur l''Opp'!$I5 = "Mars",'ions de ventes basées sur l''Opp'!$J5,0)</f>
        <v/>
      </c>
      <c r="P32" s="8">
        <f>IF('ions de ventes basées sur l''Opp'!$I5 = "Avril",'ions de ventes basées sur l''Opp'!$J5,0)</f>
        <v/>
      </c>
      <c r="Q32" s="8">
        <f>IF('ions de ventes basées sur l''Opp'!$I5 = "Mai",'ions de ventes basées sur l''Opp'!$J5,0)</f>
        <v/>
      </c>
      <c r="R32" s="8">
        <f>IF('ions de ventes basées sur l''Opp'!$I5 = "Juin",'ions de ventes basées sur l''Opp'!$J5,0)</f>
        <v/>
      </c>
      <c r="S32" s="8">
        <f>IF('ions de ventes basées sur l''Opp'!$I5 = "Juillet",'ions de ventes basées sur l''Opp'!$J5,0)</f>
        <v/>
      </c>
      <c r="T32" s="8">
        <f>IF('ions de ventes basées sur l''Opp'!$I5 = "Août",'ions de ventes basées sur l''Opp'!$J5,0)</f>
        <v/>
      </c>
      <c r="U32" s="8">
        <f>IF('ions de ventes basées sur l''Opp'!$I5 = "Septembre",'ions de ventes basées sur l''Opp'!$J5,0)</f>
        <v/>
      </c>
      <c r="V32" s="8">
        <f>IF('ions de ventes basées sur l''Opp'!$I5 = "Octobre",'ions de ventes basées sur l''Opp'!$J5,0)</f>
        <v/>
      </c>
      <c r="W32" s="8">
        <f>IF('ions de ventes basées sur l''Opp'!$I5 = "Novembre",'ions de ventes basées sur l''Opp'!$J5,0)</f>
        <v/>
      </c>
      <c r="X32" s="8">
        <f>IF('ions de ventes basées sur l''Opp'!$I5 = "Décembre",'ions de ventes basées sur l''Opp'!$J5,0)</f>
        <v/>
      </c>
    </row>
    <row r="33" ht="22" customHeight="1">
      <c r="B33" s="6" t="n"/>
      <c r="C33" s="6" t="n"/>
      <c r="D33" s="6" t="n"/>
      <c r="E33" s="6" t="n"/>
      <c r="F33" s="6" t="n"/>
      <c r="G33" s="6" t="n"/>
      <c r="H33" s="6" t="n"/>
      <c r="I33" s="6" t="n"/>
      <c r="J33" s="6" t="n"/>
      <c r="K33" s="6" t="n"/>
      <c r="L33" s="6" t="n"/>
      <c r="M33" s="8">
        <f>IF('ions de ventes basées sur l''Opp'!$I6 = "Janvier",'ions de ventes basées sur l''Opp'!$J6,0)</f>
        <v/>
      </c>
      <c r="N33" s="8">
        <f>IF('ions de ventes basées sur l''Opp'!$I6 = "Février",'ions de ventes basées sur l''Opp'!$J6,0)</f>
        <v/>
      </c>
      <c r="O33" s="8">
        <f>IF('ions de ventes basées sur l''Opp'!$I6 = "Mars",'ions de ventes basées sur l''Opp'!$J6,0)</f>
        <v/>
      </c>
      <c r="P33" s="8">
        <f>IF('ions de ventes basées sur l''Opp'!$I6 = "Avril",'ions de ventes basées sur l''Opp'!$J6,0)</f>
        <v/>
      </c>
      <c r="Q33" s="8">
        <f>IF('ions de ventes basées sur l''Opp'!$I6 = "Mai",'ions de ventes basées sur l''Opp'!$J6,0)</f>
        <v/>
      </c>
      <c r="R33" s="8">
        <f>IF('ions de ventes basées sur l''Opp'!$I6 = "Juin",'ions de ventes basées sur l''Opp'!$J6,0)</f>
        <v/>
      </c>
      <c r="S33" s="8">
        <f>IF('ions de ventes basées sur l''Opp'!$I6 = "Juillet",'ions de ventes basées sur l''Opp'!$J6,0)</f>
        <v/>
      </c>
      <c r="T33" s="8">
        <f>IF('ions de ventes basées sur l''Opp'!$I6 = "Août",'ions de ventes basées sur l''Opp'!$J6,0)</f>
        <v/>
      </c>
      <c r="U33" s="8">
        <f>IF('ions de ventes basées sur l''Opp'!$I6 = "Septembre",'ions de ventes basées sur l''Opp'!$J6,0)</f>
        <v/>
      </c>
      <c r="V33" s="8">
        <f>IF('ions de ventes basées sur l''Opp'!$I6 = "Octobre",'ions de ventes basées sur l''Opp'!$J6,0)</f>
        <v/>
      </c>
      <c r="W33" s="8">
        <f>IF('ions de ventes basées sur l''Opp'!$I6 = "Novembre",'ions de ventes basées sur l''Opp'!$J6,0)</f>
        <v/>
      </c>
      <c r="X33" s="8">
        <f>IF('ions de ventes basées sur l''Opp'!$I6 = "Décembre",'ions de ventes basées sur l''Opp'!$J6,0)</f>
        <v/>
      </c>
    </row>
    <row r="34" ht="22" customHeight="1">
      <c r="B34" s="6" t="n"/>
      <c r="C34" s="6" t="n"/>
      <c r="D34" s="6" t="n"/>
      <c r="E34" s="6" t="n"/>
      <c r="F34" s="6" t="n"/>
      <c r="G34" s="6" t="n"/>
      <c r="H34" s="6" t="n"/>
      <c r="I34" s="6" t="n"/>
      <c r="J34" s="6" t="n"/>
      <c r="K34" s="6" t="n"/>
      <c r="L34" s="6" t="n"/>
      <c r="M34" s="8">
        <f>IF('ions de ventes basées sur l''Opp'!$I7 = "Janvier",'ions de ventes basées sur l''Opp'!$J7,0)</f>
        <v/>
      </c>
      <c r="N34" s="8">
        <f>IF('ions de ventes basées sur l''Opp'!$I7 = "Février",'ions de ventes basées sur l''Opp'!$J7,0)</f>
        <v/>
      </c>
      <c r="O34" s="8">
        <f>IF('ions de ventes basées sur l''Opp'!$I7 = "Mars",'ions de ventes basées sur l''Opp'!$J7,0)</f>
        <v/>
      </c>
      <c r="P34" s="8">
        <f>IF('ions de ventes basées sur l''Opp'!$I7 = "Avril",'ions de ventes basées sur l''Opp'!$J7,0)</f>
        <v/>
      </c>
      <c r="Q34" s="8">
        <f>IF('ions de ventes basées sur l''Opp'!$I7 = "Mai",'ions de ventes basées sur l''Opp'!$J7,0)</f>
        <v/>
      </c>
      <c r="R34" s="8">
        <f>IF('ions de ventes basées sur l''Opp'!$I7 = "Juin",'ions de ventes basées sur l''Opp'!$J7,0)</f>
        <v/>
      </c>
      <c r="S34" s="8">
        <f>IF('ions de ventes basées sur l''Opp'!$I7 = "Juillet",'ions de ventes basées sur l''Opp'!$J7,0)</f>
        <v/>
      </c>
      <c r="T34" s="8">
        <f>IF('ions de ventes basées sur l''Opp'!$I7 = "Août",'ions de ventes basées sur l''Opp'!$J7,0)</f>
        <v/>
      </c>
      <c r="U34" s="8">
        <f>IF('ions de ventes basées sur l''Opp'!$I7 = "Septembre",'ions de ventes basées sur l''Opp'!$J7,0)</f>
        <v/>
      </c>
      <c r="V34" s="8">
        <f>IF('ions de ventes basées sur l''Opp'!$I7 = "Octobre",'ions de ventes basées sur l''Opp'!$J7,0)</f>
        <v/>
      </c>
      <c r="W34" s="8">
        <f>IF('ions de ventes basées sur l''Opp'!$I7 = "Novembre",'ions de ventes basées sur l''Opp'!$J7,0)</f>
        <v/>
      </c>
      <c r="X34" s="8">
        <f>IF('ions de ventes basées sur l''Opp'!$I7 = "Décembre",'ions de ventes basées sur l''Opp'!$J7,0)</f>
        <v/>
      </c>
    </row>
    <row r="35" ht="22" customHeight="1">
      <c r="B35" s="6" t="n"/>
      <c r="C35" s="6" t="n"/>
      <c r="D35" s="6" t="n"/>
      <c r="E35" s="6" t="n"/>
      <c r="F35" s="6" t="n"/>
      <c r="G35" s="6" t="n"/>
      <c r="H35" s="6" t="n"/>
      <c r="I35" s="6" t="n"/>
      <c r="J35" s="6" t="n"/>
      <c r="K35" s="6" t="n"/>
      <c r="L35" s="6" t="n"/>
      <c r="M35" s="8">
        <f>IF('ions de ventes basées sur l''Opp'!$I8 = "Janvier",'ions de ventes basées sur l''Opp'!$J8,0)</f>
        <v/>
      </c>
      <c r="N35" s="8">
        <f>IF('ions de ventes basées sur l''Opp'!$I8 = "Février",'ions de ventes basées sur l''Opp'!$J8,0)</f>
        <v/>
      </c>
      <c r="O35" s="8">
        <f>IF('ions de ventes basées sur l''Opp'!$I8 = "Mars",'ions de ventes basées sur l''Opp'!$J8,0)</f>
        <v/>
      </c>
      <c r="P35" s="8">
        <f>IF('ions de ventes basées sur l''Opp'!$I8 = "Avril",'ions de ventes basées sur l''Opp'!$J8,0)</f>
        <v/>
      </c>
      <c r="Q35" s="8">
        <f>IF('ions de ventes basées sur l''Opp'!$I8 = "Mai",'ions de ventes basées sur l''Opp'!$J8,0)</f>
        <v/>
      </c>
      <c r="R35" s="8">
        <f>IF('ions de ventes basées sur l''Opp'!$I8 = "Juin",'ions de ventes basées sur l''Opp'!$J8,0)</f>
        <v/>
      </c>
      <c r="S35" s="8">
        <f>IF('ions de ventes basées sur l''Opp'!$I8 = "Juillet",'ions de ventes basées sur l''Opp'!$J8,0)</f>
        <v/>
      </c>
      <c r="T35" s="8">
        <f>IF('ions de ventes basées sur l''Opp'!$I8 = "Août",'ions de ventes basées sur l''Opp'!$J8,0)</f>
        <v/>
      </c>
      <c r="U35" s="8">
        <f>IF('ions de ventes basées sur l''Opp'!$I8 = "Septembre",'ions de ventes basées sur l''Opp'!$J8,0)</f>
        <v/>
      </c>
      <c r="V35" s="8">
        <f>IF('ions de ventes basées sur l''Opp'!$I8 = "Octobre",'ions de ventes basées sur l''Opp'!$J8,0)</f>
        <v/>
      </c>
      <c r="W35" s="8">
        <f>IF('ions de ventes basées sur l''Opp'!$I8 = "Novembre",'ions de ventes basées sur l''Opp'!$J8,0)</f>
        <v/>
      </c>
      <c r="X35" s="8">
        <f>IF('ions de ventes basées sur l''Opp'!$I8 = "Décembre",'ions de ventes basées sur l''Opp'!$J8,0)</f>
        <v/>
      </c>
    </row>
    <row r="36" ht="22" customHeight="1">
      <c r="B36" s="6" t="n"/>
      <c r="C36" s="6" t="n"/>
      <c r="D36" s="6" t="n"/>
      <c r="E36" s="6" t="n"/>
      <c r="F36" s="6" t="n"/>
      <c r="G36" s="6" t="n"/>
      <c r="H36" s="6" t="n"/>
      <c r="I36" s="6" t="n"/>
      <c r="J36" s="6" t="n"/>
      <c r="K36" s="6" t="n"/>
      <c r="L36" s="6" t="n"/>
      <c r="M36" s="8">
        <f>IF('ions de ventes basées sur l''Opp'!$I9 = "Janvier",'ions de ventes basées sur l''Opp'!$J9,0)</f>
        <v/>
      </c>
      <c r="N36" s="8">
        <f>IF('ions de ventes basées sur l''Opp'!$I9 = "Février",'ions de ventes basées sur l''Opp'!$J9,0)</f>
        <v/>
      </c>
      <c r="O36" s="8">
        <f>IF('ions de ventes basées sur l''Opp'!$I9 = "Mars",'ions de ventes basées sur l''Opp'!$J9,0)</f>
        <v/>
      </c>
      <c r="P36" s="8">
        <f>IF('ions de ventes basées sur l''Opp'!$I9 = "Avril",'ions de ventes basées sur l''Opp'!$J9,0)</f>
        <v/>
      </c>
      <c r="Q36" s="8">
        <f>IF('ions de ventes basées sur l''Opp'!$I9 = "Mai",'ions de ventes basées sur l''Opp'!$J9,0)</f>
        <v/>
      </c>
      <c r="R36" s="8">
        <f>IF('ions de ventes basées sur l''Opp'!$I9 = "Juin",'ions de ventes basées sur l''Opp'!$J9,0)</f>
        <v/>
      </c>
      <c r="S36" s="8">
        <f>IF('ions de ventes basées sur l''Opp'!$I9 = "Juillet",'ions de ventes basées sur l''Opp'!$J9,0)</f>
        <v/>
      </c>
      <c r="T36" s="8">
        <f>IF('ions de ventes basées sur l''Opp'!$I9 = "Août",'ions de ventes basées sur l''Opp'!$J9,0)</f>
        <v/>
      </c>
      <c r="U36" s="8">
        <f>IF('ions de ventes basées sur l''Opp'!$I9 = "Septembre",'ions de ventes basées sur l''Opp'!$J9,0)</f>
        <v/>
      </c>
      <c r="V36" s="8">
        <f>IF('ions de ventes basées sur l''Opp'!$I9 = "Octobre",'ions de ventes basées sur l''Opp'!$J9,0)</f>
        <v/>
      </c>
      <c r="W36" s="8">
        <f>IF('ions de ventes basées sur l''Opp'!$I9 = "Novembre",'ions de ventes basées sur l''Opp'!$J9,0)</f>
        <v/>
      </c>
      <c r="X36" s="8">
        <f>IF('ions de ventes basées sur l''Opp'!$I9 = "Décembre",'ions de ventes basées sur l''Opp'!$J9,0)</f>
        <v/>
      </c>
    </row>
    <row r="37" ht="22" customHeight="1">
      <c r="B37" s="6" t="n"/>
      <c r="C37" s="6" t="n"/>
      <c r="D37" s="6" t="n"/>
      <c r="E37" s="6" t="n"/>
      <c r="F37" s="6" t="n"/>
      <c r="G37" s="6" t="n"/>
      <c r="H37" s="6" t="n"/>
      <c r="I37" s="6" t="n"/>
      <c r="J37" s="6" t="n"/>
      <c r="K37" s="6" t="n"/>
      <c r="L37" s="6" t="n"/>
      <c r="M37" s="8">
        <f>IF('ions de ventes basées sur l''Opp'!$I10 = "Janvier",'ions de ventes basées sur l''Opp'!$J10,0)</f>
        <v/>
      </c>
      <c r="N37" s="8">
        <f>IF('ions de ventes basées sur l''Opp'!$I10 = "Février",'ions de ventes basées sur l''Opp'!$J10,0)</f>
        <v/>
      </c>
      <c r="O37" s="8">
        <f>IF('ions de ventes basées sur l''Opp'!$I10 = "Mars",'ions de ventes basées sur l''Opp'!$J10,0)</f>
        <v/>
      </c>
      <c r="P37" s="8">
        <f>IF('ions de ventes basées sur l''Opp'!$I10 = "Avril",'ions de ventes basées sur l''Opp'!$J10,0)</f>
        <v/>
      </c>
      <c r="Q37" s="8">
        <f>IF('ions de ventes basées sur l''Opp'!$I10 = "Mai",'ions de ventes basées sur l''Opp'!$J10,0)</f>
        <v/>
      </c>
      <c r="R37" s="8">
        <f>IF('ions de ventes basées sur l''Opp'!$I10 = "Juin",'ions de ventes basées sur l''Opp'!$J10,0)</f>
        <v/>
      </c>
      <c r="S37" s="8">
        <f>IF('ions de ventes basées sur l''Opp'!$I10 = "Juillet",'ions de ventes basées sur l''Opp'!$J10,0)</f>
        <v/>
      </c>
      <c r="T37" s="8">
        <f>IF('ions de ventes basées sur l''Opp'!$I10 = "Août",'ions de ventes basées sur l''Opp'!$J10,0)</f>
        <v/>
      </c>
      <c r="U37" s="8">
        <f>IF('ions de ventes basées sur l''Opp'!$I10 = "Septembre",'ions de ventes basées sur l''Opp'!$J10,0)</f>
        <v/>
      </c>
      <c r="V37" s="8">
        <f>IF('ions de ventes basées sur l''Opp'!$I10 = "Octobre",'ions de ventes basées sur l''Opp'!$J10,0)</f>
        <v/>
      </c>
      <c r="W37" s="8">
        <f>IF('ions de ventes basées sur l''Opp'!$I10 = "Novembre",'ions de ventes basées sur l''Opp'!$J10,0)</f>
        <v/>
      </c>
      <c r="X37" s="8">
        <f>IF('ions de ventes basées sur l''Opp'!$I10 = "Décembre",'ions de ventes basées sur l''Opp'!$J10,0)</f>
        <v/>
      </c>
    </row>
    <row r="38" ht="22" customHeight="1">
      <c r="B38" s="6" t="n"/>
      <c r="C38" s="6" t="n"/>
      <c r="D38" s="6" t="n"/>
      <c r="E38" s="6" t="n"/>
      <c r="F38" s="6" t="n"/>
      <c r="G38" s="6" t="n"/>
      <c r="H38" s="6" t="n"/>
      <c r="I38" s="6" t="n"/>
      <c r="J38" s="6" t="n"/>
      <c r="K38" s="6" t="n"/>
      <c r="L38" s="6" t="n"/>
      <c r="M38" s="8">
        <f>IF('ions de ventes basées sur l''Opp'!$I11 = "Janvier",'ions de ventes basées sur l''Opp'!$J11,0)</f>
        <v/>
      </c>
      <c r="N38" s="8">
        <f>IF('ions de ventes basées sur l''Opp'!$I11 = "Février",'ions de ventes basées sur l''Opp'!$J11,0)</f>
        <v/>
      </c>
      <c r="O38" s="8">
        <f>IF('ions de ventes basées sur l''Opp'!$I11 = "Mars",'ions de ventes basées sur l''Opp'!$J11,0)</f>
        <v/>
      </c>
      <c r="P38" s="8">
        <f>IF('ions de ventes basées sur l''Opp'!$I11 = "Avril",'ions de ventes basées sur l''Opp'!$J11,0)</f>
        <v/>
      </c>
      <c r="Q38" s="8">
        <f>IF('ions de ventes basées sur l''Opp'!$I11 = "Mai",'ions de ventes basées sur l''Opp'!$J11,0)</f>
        <v/>
      </c>
      <c r="R38" s="8">
        <f>IF('ions de ventes basées sur l''Opp'!$I11 = "Juin",'ions de ventes basées sur l''Opp'!$J11,0)</f>
        <v/>
      </c>
      <c r="S38" s="8">
        <f>IF('ions de ventes basées sur l''Opp'!$I11 = "Juillet",'ions de ventes basées sur l''Opp'!$J11,0)</f>
        <v/>
      </c>
      <c r="T38" s="8">
        <f>IF('ions de ventes basées sur l''Opp'!$I11 = "Août",'ions de ventes basées sur l''Opp'!$J11,0)</f>
        <v/>
      </c>
      <c r="U38" s="8">
        <f>IF('ions de ventes basées sur l''Opp'!$I11 = "Septembre",'ions de ventes basées sur l''Opp'!$J11,0)</f>
        <v/>
      </c>
      <c r="V38" s="8">
        <f>IF('ions de ventes basées sur l''Opp'!$I11 = "Octobre",'ions de ventes basées sur l''Opp'!$J11,0)</f>
        <v/>
      </c>
      <c r="W38" s="8">
        <f>IF('ions de ventes basées sur l''Opp'!$I11 = "Novembre",'ions de ventes basées sur l''Opp'!$J11,0)</f>
        <v/>
      </c>
      <c r="X38" s="8">
        <f>IF('ions de ventes basées sur l''Opp'!$I11 = "Décembre",'ions de ventes basées sur l''Opp'!$J11,0)</f>
        <v/>
      </c>
    </row>
    <row r="39" ht="22" customHeight="1">
      <c r="B39" s="6" t="n"/>
      <c r="C39" s="6" t="n"/>
      <c r="D39" s="6" t="n"/>
      <c r="E39" s="6" t="n"/>
      <c r="F39" s="6" t="n"/>
      <c r="G39" s="6" t="n"/>
      <c r="H39" s="6" t="n"/>
      <c r="I39" s="6" t="n"/>
      <c r="J39" s="6" t="n"/>
      <c r="K39" s="6" t="n"/>
      <c r="L39" s="6" t="n"/>
      <c r="M39" s="8">
        <f>IF('ions de ventes basées sur l''Opp'!$I12 = "Janvier",'ions de ventes basées sur l''Opp'!$J12,0)</f>
        <v/>
      </c>
      <c r="N39" s="8">
        <f>IF('ions de ventes basées sur l''Opp'!$I12 = "Février",'ions de ventes basées sur l''Opp'!$J12,0)</f>
        <v/>
      </c>
      <c r="O39" s="8">
        <f>IF('ions de ventes basées sur l''Opp'!$I12 = "Mars",'ions de ventes basées sur l''Opp'!$J12,0)</f>
        <v/>
      </c>
      <c r="P39" s="8">
        <f>IF('ions de ventes basées sur l''Opp'!$I12 = "Avril",'ions de ventes basées sur l''Opp'!$J12,0)</f>
        <v/>
      </c>
      <c r="Q39" s="8">
        <f>IF('ions de ventes basées sur l''Opp'!$I12 = "Mai",'ions de ventes basées sur l''Opp'!$J12,0)</f>
        <v/>
      </c>
      <c r="R39" s="8">
        <f>IF('ions de ventes basées sur l''Opp'!$I12 = "Juin",'ions de ventes basées sur l''Opp'!$J12,0)</f>
        <v/>
      </c>
      <c r="S39" s="8">
        <f>IF('ions de ventes basées sur l''Opp'!$I12 = "Juillet",'ions de ventes basées sur l''Opp'!$J12,0)</f>
        <v/>
      </c>
      <c r="T39" s="8">
        <f>IF('ions de ventes basées sur l''Opp'!$I12 = "Août",'ions de ventes basées sur l''Opp'!$J12,0)</f>
        <v/>
      </c>
      <c r="U39" s="8">
        <f>IF('ions de ventes basées sur l''Opp'!$I12 = "Septembre",'ions de ventes basées sur l''Opp'!$J12,0)</f>
        <v/>
      </c>
      <c r="V39" s="8">
        <f>IF('ions de ventes basées sur l''Opp'!$I12 = "Octobre",'ions de ventes basées sur l''Opp'!$J12,0)</f>
        <v/>
      </c>
      <c r="W39" s="8">
        <f>IF('ions de ventes basées sur l''Opp'!$I12 = "Novembre",'ions de ventes basées sur l''Opp'!$J12,0)</f>
        <v/>
      </c>
      <c r="X39" s="8">
        <f>IF('ions de ventes basées sur l''Opp'!$I12 = "Décembre",'ions de ventes basées sur l''Opp'!$J12,0)</f>
        <v/>
      </c>
    </row>
    <row r="40" ht="22" customHeight="1">
      <c r="B40" s="6" t="n"/>
      <c r="C40" s="6" t="n"/>
      <c r="D40" s="6" t="n"/>
      <c r="E40" s="6" t="n"/>
      <c r="F40" s="6" t="n"/>
      <c r="G40" s="6" t="n"/>
      <c r="H40" s="6" t="n"/>
      <c r="I40" s="6" t="n"/>
      <c r="J40" s="6" t="n"/>
      <c r="K40" s="6" t="n"/>
      <c r="L40" s="6" t="n"/>
      <c r="M40" s="8">
        <f>IF('ions de ventes basées sur l''Opp'!$I13 = "Janvier",'ions de ventes basées sur l''Opp'!$J13,0)</f>
        <v/>
      </c>
      <c r="N40" s="8">
        <f>IF('ions de ventes basées sur l''Opp'!$I13 = "Février",'ions de ventes basées sur l''Opp'!$J13,0)</f>
        <v/>
      </c>
      <c r="O40" s="8">
        <f>IF('ions de ventes basées sur l''Opp'!$I13 = "Mars",'ions de ventes basées sur l''Opp'!$J13,0)</f>
        <v/>
      </c>
      <c r="P40" s="8">
        <f>IF('ions de ventes basées sur l''Opp'!$I13 = "Avril",'ions de ventes basées sur l''Opp'!$J13,0)</f>
        <v/>
      </c>
      <c r="Q40" s="8">
        <f>IF('ions de ventes basées sur l''Opp'!$I13 = "Mai",'ions de ventes basées sur l''Opp'!$J13,0)</f>
        <v/>
      </c>
      <c r="R40" s="8">
        <f>IF('ions de ventes basées sur l''Opp'!$I13 = "Juin",'ions de ventes basées sur l''Opp'!$J13,0)</f>
        <v/>
      </c>
      <c r="S40" s="8">
        <f>IF('ions de ventes basées sur l''Opp'!$I13 = "Juillet",'ions de ventes basées sur l''Opp'!$J13,0)</f>
        <v/>
      </c>
      <c r="T40" s="8">
        <f>IF('ions de ventes basées sur l''Opp'!$I13 = "Août",'ions de ventes basées sur l''Opp'!$J13,0)</f>
        <v/>
      </c>
      <c r="U40" s="8">
        <f>IF('ions de ventes basées sur l''Opp'!$I13 = "Septembre",'ions de ventes basées sur l''Opp'!$J13,0)</f>
        <v/>
      </c>
      <c r="V40" s="8">
        <f>IF('ions de ventes basées sur l''Opp'!$I13 = "Octobre",'ions de ventes basées sur l''Opp'!$J13,0)</f>
        <v/>
      </c>
      <c r="W40" s="8">
        <f>IF('ions de ventes basées sur l''Opp'!$I13 = "Novembre",'ions de ventes basées sur l''Opp'!$J13,0)</f>
        <v/>
      </c>
      <c r="X40" s="8">
        <f>IF('ions de ventes basées sur l''Opp'!$I13 = "Décembre",'ions de ventes basées sur l''Opp'!$J13,0)</f>
        <v/>
      </c>
    </row>
    <row r="41" ht="22" customHeight="1">
      <c r="B41" s="6" t="n"/>
      <c r="C41" s="6" t="n"/>
      <c r="D41" s="6" t="n"/>
      <c r="E41" s="6" t="n"/>
      <c r="F41" s="6" t="n"/>
      <c r="G41" s="6" t="n"/>
      <c r="H41" s="6" t="n"/>
      <c r="I41" s="6" t="n"/>
      <c r="J41" s="6" t="n"/>
      <c r="K41" s="6" t="n"/>
      <c r="L41" s="6" t="n"/>
      <c r="M41" s="8">
        <f>IF('ions de ventes basées sur l''Opp'!$I14 = "Janvier",'ions de ventes basées sur l''Opp'!$J14,0)</f>
        <v/>
      </c>
      <c r="N41" s="8">
        <f>IF('ions de ventes basées sur l''Opp'!$I14 = "Février",'ions de ventes basées sur l''Opp'!$J14,0)</f>
        <v/>
      </c>
      <c r="O41" s="8">
        <f>IF('ions de ventes basées sur l''Opp'!$I14 = "Mars",'ions de ventes basées sur l''Opp'!$J14,0)</f>
        <v/>
      </c>
      <c r="P41" s="8">
        <f>IF('ions de ventes basées sur l''Opp'!$I14 = "Avril",'ions de ventes basées sur l''Opp'!$J14,0)</f>
        <v/>
      </c>
      <c r="Q41" s="8">
        <f>IF('ions de ventes basées sur l''Opp'!$I14 = "Mai",'ions de ventes basées sur l''Opp'!$J14,0)</f>
        <v/>
      </c>
      <c r="R41" s="8">
        <f>IF('ions de ventes basées sur l''Opp'!$I14 = "Juin",'ions de ventes basées sur l''Opp'!$J14,0)</f>
        <v/>
      </c>
      <c r="S41" s="8">
        <f>IF('ions de ventes basées sur l''Opp'!$I14 = "Juillet",'ions de ventes basées sur l''Opp'!$J14,0)</f>
        <v/>
      </c>
      <c r="T41" s="8">
        <f>IF('ions de ventes basées sur l''Opp'!$I14 = "Août",'ions de ventes basées sur l''Opp'!$J14,0)</f>
        <v/>
      </c>
      <c r="U41" s="8">
        <f>IF('ions de ventes basées sur l''Opp'!$I14 = "Septembre",'ions de ventes basées sur l''Opp'!$J14,0)</f>
        <v/>
      </c>
      <c r="V41" s="8">
        <f>IF('ions de ventes basées sur l''Opp'!$I14 = "Octobre",'ions de ventes basées sur l''Opp'!$J14,0)</f>
        <v/>
      </c>
      <c r="W41" s="8">
        <f>IF('ions de ventes basées sur l''Opp'!$I14 = "Novembre",'ions de ventes basées sur l''Opp'!$J14,0)</f>
        <v/>
      </c>
      <c r="X41" s="8">
        <f>IF('ions de ventes basées sur l''Opp'!$I14 = "Décembre",'ions de ventes basées sur l''Opp'!$J14,0)</f>
        <v/>
      </c>
    </row>
    <row r="42" ht="22" customHeight="1">
      <c r="B42" s="6" t="n"/>
      <c r="C42" s="6" t="n"/>
      <c r="D42" s="6" t="n"/>
      <c r="E42" s="6" t="n"/>
      <c r="F42" s="6" t="n"/>
      <c r="G42" s="6" t="n"/>
      <c r="H42" s="6" t="n"/>
      <c r="I42" s="6" t="n"/>
      <c r="J42" s="6" t="n"/>
      <c r="K42" s="6" t="n"/>
      <c r="L42" s="6" t="n"/>
      <c r="M42" s="8">
        <f>IF('ions de ventes basées sur l''Opp'!$I15 = "Janvier",'ions de ventes basées sur l''Opp'!$J15,0)</f>
        <v/>
      </c>
      <c r="N42" s="8">
        <f>IF('ions de ventes basées sur l''Opp'!$I15 = "Février",'ions de ventes basées sur l''Opp'!$J15,0)</f>
        <v/>
      </c>
      <c r="O42" s="8">
        <f>IF('ions de ventes basées sur l''Opp'!$I15 = "Mars",'ions de ventes basées sur l''Opp'!$J15,0)</f>
        <v/>
      </c>
      <c r="P42" s="8">
        <f>IF('ions de ventes basées sur l''Opp'!$I15 = "Avril",'ions de ventes basées sur l''Opp'!$J15,0)</f>
        <v/>
      </c>
      <c r="Q42" s="8">
        <f>IF('ions de ventes basées sur l''Opp'!$I15 = "Mai",'ions de ventes basées sur l''Opp'!$J15,0)</f>
        <v/>
      </c>
      <c r="R42" s="8">
        <f>IF('ions de ventes basées sur l''Opp'!$I15 = "Juin",'ions de ventes basées sur l''Opp'!$J15,0)</f>
        <v/>
      </c>
      <c r="S42" s="8">
        <f>IF('ions de ventes basées sur l''Opp'!$I15 = "Juillet",'ions de ventes basées sur l''Opp'!$J15,0)</f>
        <v/>
      </c>
      <c r="T42" s="8">
        <f>IF('ions de ventes basées sur l''Opp'!$I15 = "Août",'ions de ventes basées sur l''Opp'!$J15,0)</f>
        <v/>
      </c>
      <c r="U42" s="8">
        <f>IF('ions de ventes basées sur l''Opp'!$I15 = "Septembre",'ions de ventes basées sur l''Opp'!$J15,0)</f>
        <v/>
      </c>
      <c r="V42" s="8">
        <f>IF('ions de ventes basées sur l''Opp'!$I15 = "Octobre",'ions de ventes basées sur l''Opp'!$J15,0)</f>
        <v/>
      </c>
      <c r="W42" s="8">
        <f>IF('ions de ventes basées sur l''Opp'!$I15 = "Novembre",'ions de ventes basées sur l''Opp'!$J15,0)</f>
        <v/>
      </c>
      <c r="X42" s="8">
        <f>IF('ions de ventes basées sur l''Opp'!$I15 = "Décembre",'ions de ventes basées sur l''Opp'!$J15,0)</f>
        <v/>
      </c>
    </row>
    <row r="43" ht="22" customHeight="1">
      <c r="B43" s="6" t="n"/>
      <c r="C43" s="6" t="n"/>
      <c r="D43" s="6" t="n"/>
      <c r="E43" s="6" t="n"/>
      <c r="F43" s="6" t="n"/>
      <c r="G43" s="6" t="n"/>
      <c r="H43" s="6" t="n"/>
      <c r="I43" s="6" t="n"/>
      <c r="J43" s="6" t="n"/>
      <c r="K43" s="6" t="n"/>
      <c r="L43" s="6" t="n"/>
      <c r="M43" s="8">
        <f>IF('ions de ventes basées sur l''Opp'!$I16 = "Janvier",'ions de ventes basées sur l''Opp'!$J16,0)</f>
        <v/>
      </c>
      <c r="N43" s="8">
        <f>IF('ions de ventes basées sur l''Opp'!$I16 = "Février",'ions de ventes basées sur l''Opp'!$J16,0)</f>
        <v/>
      </c>
      <c r="O43" s="8">
        <f>IF('ions de ventes basées sur l''Opp'!$I16 = "Mars",'ions de ventes basées sur l''Opp'!$J16,0)</f>
        <v/>
      </c>
      <c r="P43" s="8">
        <f>IF('ions de ventes basées sur l''Opp'!$I16 = "Avril",'ions de ventes basées sur l''Opp'!$J16,0)</f>
        <v/>
      </c>
      <c r="Q43" s="8">
        <f>IF('ions de ventes basées sur l''Opp'!$I16 = "Mai",'ions de ventes basées sur l''Opp'!$J16,0)</f>
        <v/>
      </c>
      <c r="R43" s="8">
        <f>IF('ions de ventes basées sur l''Opp'!$I16 = "Juin",'ions de ventes basées sur l''Opp'!$J16,0)</f>
        <v/>
      </c>
      <c r="S43" s="8">
        <f>IF('ions de ventes basées sur l''Opp'!$I16 = "Juillet",'ions de ventes basées sur l''Opp'!$J16,0)</f>
        <v/>
      </c>
      <c r="T43" s="8">
        <f>IF('ions de ventes basées sur l''Opp'!$I16 = "Août",'ions de ventes basées sur l''Opp'!$J16,0)</f>
        <v/>
      </c>
      <c r="U43" s="8">
        <f>IF('ions de ventes basées sur l''Opp'!$I16 = "Septembre",'ions de ventes basées sur l''Opp'!$J16,0)</f>
        <v/>
      </c>
      <c r="V43" s="8">
        <f>IF('ions de ventes basées sur l''Opp'!$I16 = "Octobre",'ions de ventes basées sur l''Opp'!$J16,0)</f>
        <v/>
      </c>
      <c r="W43" s="8">
        <f>IF('ions de ventes basées sur l''Opp'!$I16 = "Novembre",'ions de ventes basées sur l''Opp'!$J16,0)</f>
        <v/>
      </c>
      <c r="X43" s="8">
        <f>IF('ions de ventes basées sur l''Opp'!$I16 = "Décembre",'ions de ventes basées sur l''Opp'!$J16,0)</f>
        <v/>
      </c>
    </row>
    <row r="44" ht="22" customHeight="1">
      <c r="B44" s="6" t="n"/>
      <c r="C44" s="6" t="n"/>
      <c r="D44" s="6" t="n"/>
      <c r="E44" s="6" t="n"/>
      <c r="F44" s="6" t="n"/>
      <c r="G44" s="6" t="n"/>
      <c r="H44" s="6" t="n"/>
      <c r="I44" s="6" t="n"/>
      <c r="J44" s="6" t="n"/>
      <c r="K44" s="6" t="n"/>
      <c r="L44" s="6" t="n"/>
      <c r="M44" s="8">
        <f>IF('ions de ventes basées sur l''Opp'!$I17 = "Janvier",'ions de ventes basées sur l''Opp'!$J17,0)</f>
        <v/>
      </c>
      <c r="N44" s="8">
        <f>IF('ions de ventes basées sur l''Opp'!$I17 = "Février",'ions de ventes basées sur l''Opp'!$J17,0)</f>
        <v/>
      </c>
      <c r="O44" s="8">
        <f>IF('ions de ventes basées sur l''Opp'!$I17 = "Mars",'ions de ventes basées sur l''Opp'!$J17,0)</f>
        <v/>
      </c>
      <c r="P44" s="8">
        <f>IF('ions de ventes basées sur l''Opp'!$I17 = "Avril",'ions de ventes basées sur l''Opp'!$J17,0)</f>
        <v/>
      </c>
      <c r="Q44" s="8">
        <f>IF('ions de ventes basées sur l''Opp'!$I17 = "Mai",'ions de ventes basées sur l''Opp'!$J17,0)</f>
        <v/>
      </c>
      <c r="R44" s="8">
        <f>IF('ions de ventes basées sur l''Opp'!$I17 = "Juin",'ions de ventes basées sur l''Opp'!$J17,0)</f>
        <v/>
      </c>
      <c r="S44" s="8">
        <f>IF('ions de ventes basées sur l''Opp'!$I17 = "Juillet",'ions de ventes basées sur l''Opp'!$J17,0)</f>
        <v/>
      </c>
      <c r="T44" s="8">
        <f>IF('ions de ventes basées sur l''Opp'!$I17 = "Août",'ions de ventes basées sur l''Opp'!$J17,0)</f>
        <v/>
      </c>
      <c r="U44" s="8">
        <f>IF('ions de ventes basées sur l''Opp'!$I17 = "Septembre",'ions de ventes basées sur l''Opp'!$J17,0)</f>
        <v/>
      </c>
      <c r="V44" s="8">
        <f>IF('ions de ventes basées sur l''Opp'!$I17 = "Octobre",'ions de ventes basées sur l''Opp'!$J17,0)</f>
        <v/>
      </c>
      <c r="W44" s="8">
        <f>IF('ions de ventes basées sur l''Opp'!$I17 = "Novembre",'ions de ventes basées sur l''Opp'!$J17,0)</f>
        <v/>
      </c>
      <c r="X44" s="8">
        <f>IF('ions de ventes basées sur l''Opp'!$I17 = "Décembre",'ions de ventes basées sur l''Opp'!$J17,0)</f>
        <v/>
      </c>
    </row>
    <row r="45" ht="22" customHeight="1">
      <c r="B45" s="6" t="n"/>
      <c r="C45" s="6" t="n"/>
      <c r="D45" s="6" t="n"/>
      <c r="E45" s="6" t="n"/>
      <c r="F45" s="6" t="n"/>
      <c r="G45" s="6" t="n"/>
      <c r="H45" s="6" t="n"/>
      <c r="I45" s="6" t="n"/>
      <c r="J45" s="6" t="n"/>
      <c r="K45" s="6" t="n"/>
      <c r="L45" s="6" t="n"/>
      <c r="M45" s="8">
        <f>IF('ions de ventes basées sur l''Opp'!$I18 = "Janvier",'ions de ventes basées sur l''Opp'!$J18,0)</f>
        <v/>
      </c>
      <c r="N45" s="8">
        <f>IF('ions de ventes basées sur l''Opp'!$I18 = "Février",'ions de ventes basées sur l''Opp'!$J18,0)</f>
        <v/>
      </c>
      <c r="O45" s="8">
        <f>IF('ions de ventes basées sur l''Opp'!$I18 = "Mars",'ions de ventes basées sur l''Opp'!$J18,0)</f>
        <v/>
      </c>
      <c r="P45" s="8">
        <f>IF('ions de ventes basées sur l''Opp'!$I18 = "Avril",'ions de ventes basées sur l''Opp'!$J18,0)</f>
        <v/>
      </c>
      <c r="Q45" s="8">
        <f>IF('ions de ventes basées sur l''Opp'!$I18 = "Mai",'ions de ventes basées sur l''Opp'!$J18,0)</f>
        <v/>
      </c>
      <c r="R45" s="8">
        <f>IF('ions de ventes basées sur l''Opp'!$I18 = "Juin",'ions de ventes basées sur l''Opp'!$J18,0)</f>
        <v/>
      </c>
      <c r="S45" s="8">
        <f>IF('ions de ventes basées sur l''Opp'!$I18 = "Juillet",'ions de ventes basées sur l''Opp'!$J18,0)</f>
        <v/>
      </c>
      <c r="T45" s="8">
        <f>IF('ions de ventes basées sur l''Opp'!$I18 = "Août",'ions de ventes basées sur l''Opp'!$J18,0)</f>
        <v/>
      </c>
      <c r="U45" s="8">
        <f>IF('ions de ventes basées sur l''Opp'!$I18 = "Septembre",'ions de ventes basées sur l''Opp'!$J18,0)</f>
        <v/>
      </c>
      <c r="V45" s="8">
        <f>IF('ions de ventes basées sur l''Opp'!$I18 = "Octobre",'ions de ventes basées sur l''Opp'!$J18,0)</f>
        <v/>
      </c>
      <c r="W45" s="8">
        <f>IF('ions de ventes basées sur l''Opp'!$I18 = "Novembre",'ions de ventes basées sur l''Opp'!$J18,0)</f>
        <v/>
      </c>
      <c r="X45" s="8">
        <f>IF('ions de ventes basées sur l''Opp'!$I18 = "Décembre",'ions de ventes basées sur l''Opp'!$J18,0)</f>
        <v/>
      </c>
    </row>
    <row r="46" ht="22" customHeight="1">
      <c r="B46" s="6" t="n"/>
      <c r="C46" s="6" t="n"/>
      <c r="D46" s="6" t="n"/>
      <c r="E46" s="6" t="n"/>
      <c r="F46" s="6" t="n"/>
      <c r="G46" s="6" t="n"/>
      <c r="H46" s="6" t="n"/>
      <c r="I46" s="6" t="n"/>
      <c r="J46" s="6" t="n"/>
      <c r="K46" s="6" t="n"/>
      <c r="L46" s="6" t="n"/>
      <c r="M46" s="8">
        <f>IF('ions de ventes basées sur l''Opp'!$I19 = "Janvier",'ions de ventes basées sur l''Opp'!$J19,0)</f>
        <v/>
      </c>
      <c r="N46" s="8">
        <f>IF('ions de ventes basées sur l''Opp'!$I19 = "Février",'ions de ventes basées sur l''Opp'!$J19,0)</f>
        <v/>
      </c>
      <c r="O46" s="8">
        <f>IF('ions de ventes basées sur l''Opp'!$I19 = "Mars",'ions de ventes basées sur l''Opp'!$J19,0)</f>
        <v/>
      </c>
      <c r="P46" s="8">
        <f>IF('ions de ventes basées sur l''Opp'!$I19 = "Avril",'ions de ventes basées sur l''Opp'!$J19,0)</f>
        <v/>
      </c>
      <c r="Q46" s="8">
        <f>IF('ions de ventes basées sur l''Opp'!$I19 = "Mai",'ions de ventes basées sur l''Opp'!$J19,0)</f>
        <v/>
      </c>
      <c r="R46" s="8">
        <f>IF('ions de ventes basées sur l''Opp'!$I19 = "Juin",'ions de ventes basées sur l''Opp'!$J19,0)</f>
        <v/>
      </c>
      <c r="S46" s="8">
        <f>IF('ions de ventes basées sur l''Opp'!$I19 = "Juillet",'ions de ventes basées sur l''Opp'!$J19,0)</f>
        <v/>
      </c>
      <c r="T46" s="8">
        <f>IF('ions de ventes basées sur l''Opp'!$I19 = "Août",'ions de ventes basées sur l''Opp'!$J19,0)</f>
        <v/>
      </c>
      <c r="U46" s="8">
        <f>IF('ions de ventes basées sur l''Opp'!$I19 = "Septembre",'ions de ventes basées sur l''Opp'!$J19,0)</f>
        <v/>
      </c>
      <c r="V46" s="8">
        <f>IF('ions de ventes basées sur l''Opp'!$I19 = "Octobre",'ions de ventes basées sur l''Opp'!$J19,0)</f>
        <v/>
      </c>
      <c r="W46" s="8">
        <f>IF('ions de ventes basées sur l''Opp'!$I19 = "Novembre",'ions de ventes basées sur l''Opp'!$J19,0)</f>
        <v/>
      </c>
      <c r="X46" s="8">
        <f>IF('ions de ventes basées sur l''Opp'!$I19 = "Décembre",'ions de ventes basées sur l''Opp'!$J19,0)</f>
        <v/>
      </c>
    </row>
    <row r="47" ht="22" customHeight="1">
      <c r="B47" s="6" t="n"/>
      <c r="C47" s="6" t="n"/>
      <c r="D47" s="6" t="n"/>
      <c r="E47" s="6" t="n"/>
      <c r="F47" s="6" t="n"/>
      <c r="G47" s="6" t="n"/>
      <c r="H47" s="6" t="n"/>
      <c r="I47" s="6" t="n"/>
      <c r="J47" s="6" t="n"/>
      <c r="K47" s="6" t="n"/>
      <c r="L47" s="6" t="n"/>
      <c r="M47" s="8">
        <f>IF('ions de ventes basées sur l''Opp'!$I20 = "Janvier",'ions de ventes basées sur l''Opp'!$J20,0)</f>
        <v/>
      </c>
      <c r="N47" s="8">
        <f>IF('ions de ventes basées sur l''Opp'!$I20 = "Février",'ions de ventes basées sur l''Opp'!$J20,0)</f>
        <v/>
      </c>
      <c r="O47" s="8">
        <f>IF('ions de ventes basées sur l''Opp'!$I20 = "Mars",'ions de ventes basées sur l''Opp'!$J20,0)</f>
        <v/>
      </c>
      <c r="P47" s="8">
        <f>IF('ions de ventes basées sur l''Opp'!$I20 = "Avril",'ions de ventes basées sur l''Opp'!$J20,0)</f>
        <v/>
      </c>
      <c r="Q47" s="8">
        <f>IF('ions de ventes basées sur l''Opp'!$I20 = "Mai",'ions de ventes basées sur l''Opp'!$J20,0)</f>
        <v/>
      </c>
      <c r="R47" s="8">
        <f>IF('ions de ventes basées sur l''Opp'!$I20 = "Juin",'ions de ventes basées sur l''Opp'!$J20,0)</f>
        <v/>
      </c>
      <c r="S47" s="8">
        <f>IF('ions de ventes basées sur l''Opp'!$I20 = "Juillet",'ions de ventes basées sur l''Opp'!$J20,0)</f>
        <v/>
      </c>
      <c r="T47" s="8">
        <f>IF('ions de ventes basées sur l''Opp'!$I20 = "Août",'ions de ventes basées sur l''Opp'!$J20,0)</f>
        <v/>
      </c>
      <c r="U47" s="8">
        <f>IF('ions de ventes basées sur l''Opp'!$I20 = "Septembre",'ions de ventes basées sur l''Opp'!$J20,0)</f>
        <v/>
      </c>
      <c r="V47" s="8">
        <f>IF('ions de ventes basées sur l''Opp'!$I20 = "Octobre",'ions de ventes basées sur l''Opp'!$J20,0)</f>
        <v/>
      </c>
      <c r="W47" s="8">
        <f>IF('ions de ventes basées sur l''Opp'!$I20 = "Novembre",'ions de ventes basées sur l''Opp'!$J20,0)</f>
        <v/>
      </c>
      <c r="X47" s="8">
        <f>IF('ions de ventes basées sur l''Opp'!$I20 = "Décembre",'ions de ventes basées sur l''Opp'!$J20,0)</f>
        <v/>
      </c>
    </row>
    <row r="48" ht="22" customHeight="1">
      <c r="B48" s="6" t="n"/>
      <c r="C48" s="6" t="n"/>
      <c r="D48" s="6" t="n"/>
      <c r="E48" s="6" t="n"/>
      <c r="F48" s="6" t="n"/>
      <c r="G48" s="6" t="n"/>
      <c r="H48" s="6" t="n"/>
      <c r="I48" s="6" t="n"/>
      <c r="J48" s="6" t="n"/>
      <c r="K48" s="6" t="n"/>
      <c r="L48" s="6" t="n"/>
      <c r="M48" s="8">
        <f>IF('ions de ventes basées sur l''Opp'!$I21 = "Janvier",'ions de ventes basées sur l''Opp'!$J21,0)</f>
        <v/>
      </c>
      <c r="N48" s="8">
        <f>IF('ions de ventes basées sur l''Opp'!$I21 = "Février",'ions de ventes basées sur l''Opp'!$J21,0)</f>
        <v/>
      </c>
      <c r="O48" s="8">
        <f>IF('ions de ventes basées sur l''Opp'!$I21 = "Mars",'ions de ventes basées sur l''Opp'!$J21,0)</f>
        <v/>
      </c>
      <c r="P48" s="8">
        <f>IF('ions de ventes basées sur l''Opp'!$I21 = "Avril",'ions de ventes basées sur l''Opp'!$J21,0)</f>
        <v/>
      </c>
      <c r="Q48" s="8">
        <f>IF('ions de ventes basées sur l''Opp'!$I21 = "Mai",'ions de ventes basées sur l''Opp'!$J21,0)</f>
        <v/>
      </c>
      <c r="R48" s="8">
        <f>IF('ions de ventes basées sur l''Opp'!$I21 = "Juin",'ions de ventes basées sur l''Opp'!$J21,0)</f>
        <v/>
      </c>
      <c r="S48" s="8">
        <f>IF('ions de ventes basées sur l''Opp'!$I21 = "Juillet",'ions de ventes basées sur l''Opp'!$J21,0)</f>
        <v/>
      </c>
      <c r="T48" s="8">
        <f>IF('ions de ventes basées sur l''Opp'!$I21 = "Août",'ions de ventes basées sur l''Opp'!$J21,0)</f>
        <v/>
      </c>
      <c r="U48" s="8">
        <f>IF('ions de ventes basées sur l''Opp'!$I21 = "Septembre",'ions de ventes basées sur l''Opp'!$J21,0)</f>
        <v/>
      </c>
      <c r="V48" s="8">
        <f>IF('ions de ventes basées sur l''Opp'!$I21 = "Octobre",'ions de ventes basées sur l''Opp'!$J21,0)</f>
        <v/>
      </c>
      <c r="W48" s="8">
        <f>IF('ions de ventes basées sur l''Opp'!$I21 = "Novembre",'ions de ventes basées sur l''Opp'!$J21,0)</f>
        <v/>
      </c>
      <c r="X48" s="8">
        <f>IF('ions de ventes basées sur l''Opp'!$I21 = "Décembre",'ions de ventes basées sur l''Opp'!$J21,0)</f>
        <v/>
      </c>
    </row>
    <row r="49" ht="22" customHeight="1">
      <c r="B49" s="6" t="n"/>
      <c r="C49" s="6" t="n"/>
      <c r="D49" s="6" t="n"/>
      <c r="E49" s="6" t="n"/>
      <c r="F49" s="6" t="n"/>
      <c r="G49" s="6" t="n"/>
      <c r="H49" s="6" t="n"/>
      <c r="I49" s="6" t="n"/>
      <c r="J49" s="6" t="n"/>
      <c r="K49" s="6" t="n"/>
      <c r="L49" s="6" t="n"/>
      <c r="M49" s="8">
        <f>IF('ions de ventes basées sur l''Opp'!$I22 = "Janvier",'ions de ventes basées sur l''Opp'!$J22,0)</f>
        <v/>
      </c>
      <c r="N49" s="8">
        <f>IF('ions de ventes basées sur l''Opp'!$I22 = "Février",'ions de ventes basées sur l''Opp'!$J22,0)</f>
        <v/>
      </c>
      <c r="O49" s="8">
        <f>IF('ions de ventes basées sur l''Opp'!$I22 = "Mars",'ions de ventes basées sur l''Opp'!$J22,0)</f>
        <v/>
      </c>
      <c r="P49" s="8">
        <f>IF('ions de ventes basées sur l''Opp'!$I22 = "Avril",'ions de ventes basées sur l''Opp'!$J22,0)</f>
        <v/>
      </c>
      <c r="Q49" s="8">
        <f>IF('ions de ventes basées sur l''Opp'!$I22 = "Mai",'ions de ventes basées sur l''Opp'!$J22,0)</f>
        <v/>
      </c>
      <c r="R49" s="8">
        <f>IF('ions de ventes basées sur l''Opp'!$I22 = "Juin",'ions de ventes basées sur l''Opp'!$J22,0)</f>
        <v/>
      </c>
      <c r="S49" s="8">
        <f>IF('ions de ventes basées sur l''Opp'!$I22 = "Juillet",'ions de ventes basées sur l''Opp'!$J22,0)</f>
        <v/>
      </c>
      <c r="T49" s="8">
        <f>IF('ions de ventes basées sur l''Opp'!$I22 = "Août",'ions de ventes basées sur l''Opp'!$J22,0)</f>
        <v/>
      </c>
      <c r="U49" s="8">
        <f>IF('ions de ventes basées sur l''Opp'!$I22 = "Septembre",'ions de ventes basées sur l''Opp'!$J22,0)</f>
        <v/>
      </c>
      <c r="V49" s="8">
        <f>IF('ions de ventes basées sur l''Opp'!$I22 = "Octobre",'ions de ventes basées sur l''Opp'!$J22,0)</f>
        <v/>
      </c>
      <c r="W49" s="8">
        <f>IF('ions de ventes basées sur l''Opp'!$I22 = "Novembre",'ions de ventes basées sur l''Opp'!$J22,0)</f>
        <v/>
      </c>
      <c r="X49" s="8">
        <f>IF('ions de ventes basées sur l''Opp'!$I22 = "Décembre",'ions de ventes basées sur l''Opp'!$J22,0)</f>
        <v/>
      </c>
    </row>
    <row r="50" ht="22" customHeight="1">
      <c r="B50" s="6" t="n"/>
      <c r="C50" s="6" t="n"/>
      <c r="D50" s="6" t="n"/>
      <c r="E50" s="6" t="n"/>
      <c r="F50" s="6" t="n"/>
      <c r="G50" s="6" t="n"/>
      <c r="H50" s="6" t="n"/>
      <c r="I50" s="6" t="n"/>
      <c r="J50" s="6" t="n"/>
      <c r="K50" s="6" t="n"/>
      <c r="L50" s="6" t="n"/>
      <c r="M50" s="8">
        <f>IF('ions de ventes basées sur l''Opp'!$I23 = "Janvier",'ions de ventes basées sur l''Opp'!$J23,0)</f>
        <v/>
      </c>
      <c r="N50" s="8">
        <f>IF('ions de ventes basées sur l''Opp'!$I23 = "Février",'ions de ventes basées sur l''Opp'!$J23,0)</f>
        <v/>
      </c>
      <c r="O50" s="8">
        <f>IF('ions de ventes basées sur l''Opp'!$I23 = "Mars",'ions de ventes basées sur l''Opp'!$J23,0)</f>
        <v/>
      </c>
      <c r="P50" s="8">
        <f>IF('ions de ventes basées sur l''Opp'!$I23 = "Avril",'ions de ventes basées sur l''Opp'!$J23,0)</f>
        <v/>
      </c>
      <c r="Q50" s="8">
        <f>IF('ions de ventes basées sur l''Opp'!$I23 = "Mai",'ions de ventes basées sur l''Opp'!$J23,0)</f>
        <v/>
      </c>
      <c r="R50" s="8">
        <f>IF('ions de ventes basées sur l''Opp'!$I23 = "Juin",'ions de ventes basées sur l''Opp'!$J23,0)</f>
        <v/>
      </c>
      <c r="S50" s="8">
        <f>IF('ions de ventes basées sur l''Opp'!$I23 = "Juillet",'ions de ventes basées sur l''Opp'!$J23,0)</f>
        <v/>
      </c>
      <c r="T50" s="8">
        <f>IF('ions de ventes basées sur l''Opp'!$I23 = "Août",'ions de ventes basées sur l''Opp'!$J23,0)</f>
        <v/>
      </c>
      <c r="U50" s="8">
        <f>IF('ions de ventes basées sur l''Opp'!$I23 = "Septembre",'ions de ventes basées sur l''Opp'!$J23,0)</f>
        <v/>
      </c>
      <c r="V50" s="8">
        <f>IF('ions de ventes basées sur l''Opp'!$I23 = "Octobre",'ions de ventes basées sur l''Opp'!$J23,0)</f>
        <v/>
      </c>
      <c r="W50" s="8">
        <f>IF('ions de ventes basées sur l''Opp'!$I23 = "Novembre",'ions de ventes basées sur l''Opp'!$J23,0)</f>
        <v/>
      </c>
      <c r="X50" s="8">
        <f>IF('ions de ventes basées sur l''Opp'!$I23 = "Décembre",'ions de ventes basées sur l''Opp'!$J23,0)</f>
        <v/>
      </c>
    </row>
    <row r="51" ht="22" customHeight="1">
      <c r="B51" s="6" t="n"/>
      <c r="C51" s="6" t="n"/>
      <c r="D51" s="6" t="n"/>
      <c r="E51" s="6" t="n"/>
      <c r="F51" s="6" t="n"/>
      <c r="G51" s="6" t="n"/>
      <c r="H51" s="6" t="n"/>
      <c r="I51" s="6" t="n"/>
      <c r="J51" s="6" t="n"/>
      <c r="K51" s="6" t="n"/>
      <c r="L51" s="6" t="n"/>
      <c r="M51" s="8">
        <f>IF('ions de ventes basées sur l''Opp'!$I24 = "Janvier",'ions de ventes basées sur l''Opp'!$J24,0)</f>
        <v/>
      </c>
      <c r="N51" s="8">
        <f>IF('ions de ventes basées sur l''Opp'!$I24 = "Février",'ions de ventes basées sur l''Opp'!$J24,0)</f>
        <v/>
      </c>
      <c r="O51" s="8">
        <f>IF('ions de ventes basées sur l''Opp'!$I24 = "Mars",'ions de ventes basées sur l''Opp'!$J24,0)</f>
        <v/>
      </c>
      <c r="P51" s="8">
        <f>IF('ions de ventes basées sur l''Opp'!$I24 = "Avril",'ions de ventes basées sur l''Opp'!$J24,0)</f>
        <v/>
      </c>
      <c r="Q51" s="8">
        <f>IF('ions de ventes basées sur l''Opp'!$I24 = "Mai",'ions de ventes basées sur l''Opp'!$J24,0)</f>
        <v/>
      </c>
      <c r="R51" s="8">
        <f>IF('ions de ventes basées sur l''Opp'!$I24 = "Juin",'ions de ventes basées sur l''Opp'!$J24,0)</f>
        <v/>
      </c>
      <c r="S51" s="8">
        <f>IF('ions de ventes basées sur l''Opp'!$I24 = "Juillet",'ions de ventes basées sur l''Opp'!$J24,0)</f>
        <v/>
      </c>
      <c r="T51" s="8">
        <f>IF('ions de ventes basées sur l''Opp'!$I24 = "Août",'ions de ventes basées sur l''Opp'!$J24,0)</f>
        <v/>
      </c>
      <c r="U51" s="8">
        <f>IF('ions de ventes basées sur l''Opp'!$I24 = "Septembre",'ions de ventes basées sur l''Opp'!$J24,0)</f>
        <v/>
      </c>
      <c r="V51" s="8">
        <f>IF('ions de ventes basées sur l''Opp'!$I24 = "Octobre",'ions de ventes basées sur l''Opp'!$J24,0)</f>
        <v/>
      </c>
      <c r="W51" s="8">
        <f>IF('ions de ventes basées sur l''Opp'!$I24 = "Novembre",'ions de ventes basées sur l''Opp'!$J24,0)</f>
        <v/>
      </c>
      <c r="X51" s="8">
        <f>IF('ions de ventes basées sur l''Opp'!$I24 = "Décembre",'ions de ventes basées sur l''Opp'!$J24,0)</f>
        <v/>
      </c>
    </row>
    <row r="52" ht="22" customHeight="1">
      <c r="B52" s="6" t="n"/>
      <c r="C52" s="6" t="n"/>
      <c r="D52" s="6" t="n"/>
      <c r="E52" s="6" t="n"/>
      <c r="F52" s="6" t="n"/>
      <c r="G52" s="6" t="n"/>
      <c r="H52" s="6" t="n"/>
      <c r="I52" s="6" t="n"/>
      <c r="J52" s="6" t="n"/>
      <c r="K52" s="6" t="n"/>
      <c r="L52" s="6" t="n"/>
      <c r="M52" s="8">
        <f>IF('ions de ventes basées sur l''Opp'!$I25 = "Janvier",'ions de ventes basées sur l''Opp'!$J25,0)</f>
        <v/>
      </c>
      <c r="N52" s="8">
        <f>IF('ions de ventes basées sur l''Opp'!$I25 = "Février",'ions de ventes basées sur l''Opp'!$J25,0)</f>
        <v/>
      </c>
      <c r="O52" s="8">
        <f>IF('ions de ventes basées sur l''Opp'!$I25 = "Mars",'ions de ventes basées sur l''Opp'!$J25,0)</f>
        <v/>
      </c>
      <c r="P52" s="8">
        <f>IF('ions de ventes basées sur l''Opp'!$I25 = "Avril",'ions de ventes basées sur l''Opp'!$J25,0)</f>
        <v/>
      </c>
      <c r="Q52" s="8">
        <f>IF('ions de ventes basées sur l''Opp'!$I25 = "Mai",'ions de ventes basées sur l''Opp'!$J25,0)</f>
        <v/>
      </c>
      <c r="R52" s="8">
        <f>IF('ions de ventes basées sur l''Opp'!$I25 = "Juin",'ions de ventes basées sur l''Opp'!$J25,0)</f>
        <v/>
      </c>
      <c r="S52" s="8">
        <f>IF('ions de ventes basées sur l''Opp'!$I25 = "Juillet",'ions de ventes basées sur l''Opp'!$J25,0)</f>
        <v/>
      </c>
      <c r="T52" s="8">
        <f>IF('ions de ventes basées sur l''Opp'!$I25 = "Août",'ions de ventes basées sur l''Opp'!$J25,0)</f>
        <v/>
      </c>
      <c r="U52" s="8">
        <f>IF('ions de ventes basées sur l''Opp'!$I25 = "Septembre",'ions de ventes basées sur l''Opp'!$J25,0)</f>
        <v/>
      </c>
      <c r="V52" s="8">
        <f>IF('ions de ventes basées sur l''Opp'!$I25 = "Octobre",'ions de ventes basées sur l''Opp'!$J25,0)</f>
        <v/>
      </c>
      <c r="W52" s="8">
        <f>IF('ions de ventes basées sur l''Opp'!$I25 = "Novembre",'ions de ventes basées sur l''Opp'!$J25,0)</f>
        <v/>
      </c>
      <c r="X52" s="8">
        <f>IF('ions de ventes basées sur l''Opp'!$I25 = "Décembre",'ions de ventes basées sur l''Opp'!$J25,0)</f>
        <v/>
      </c>
    </row>
    <row r="53" ht="22" customHeight="1">
      <c r="B53" s="6" t="n"/>
      <c r="C53" s="6" t="n"/>
      <c r="D53" s="6" t="n"/>
      <c r="E53" s="6" t="n"/>
      <c r="F53" s="6" t="n"/>
      <c r="G53" s="6" t="n"/>
      <c r="H53" s="6" t="n"/>
      <c r="I53" s="6" t="n"/>
      <c r="J53" s="6" t="n"/>
      <c r="K53" s="6" t="n"/>
      <c r="L53" s="5" t="inlineStr">
        <is>
          <t>TOTAL MENSUEL</t>
        </is>
      </c>
      <c r="M53" s="7">
        <f>SUM(M30:M52)</f>
        <v/>
      </c>
      <c r="N53" s="7">
        <f>SUM(N30:N52)</f>
        <v/>
      </c>
      <c r="O53" s="7">
        <f>SUM(O30:O52)</f>
        <v/>
      </c>
      <c r="P53" s="7">
        <f>SUM(P30:P52)</f>
        <v/>
      </c>
      <c r="Q53" s="7">
        <f>SUM(Q30:Q52)</f>
        <v/>
      </c>
      <c r="R53" s="7">
        <f>SUM(R30:R52)</f>
        <v/>
      </c>
      <c r="S53" s="7">
        <f>SUM(S30:S52)</f>
        <v/>
      </c>
      <c r="T53" s="7">
        <f>SUM(T30:T52)</f>
        <v/>
      </c>
      <c r="U53" s="7">
        <f>SUM(U30:U52)</f>
        <v/>
      </c>
      <c r="V53" s="7">
        <f>SUM(V30:V52)</f>
        <v/>
      </c>
      <c r="W53" s="7">
        <f>SUM(W30:W52)</f>
        <v/>
      </c>
      <c r="X53" s="7">
        <f>SUM(X30:X52)</f>
        <v/>
      </c>
    </row>
    <row r="54" ht="22" customHeight="1">
      <c r="B54" s="6" t="n"/>
      <c r="C54" s="6" t="n"/>
      <c r="D54" s="6" t="n"/>
      <c r="E54" s="6" t="n"/>
      <c r="F54" s="6" t="n"/>
      <c r="G54" s="6" t="n"/>
      <c r="H54" s="6" t="n"/>
      <c r="I54" s="6" t="n"/>
      <c r="J54" s="6" t="n"/>
      <c r="K54" s="6" t="n"/>
      <c r="L54" s="5" t="inlineStr">
        <is>
          <t>TOTAL CUMULATIF</t>
        </is>
      </c>
      <c r="M54" s="4">
        <f>M53</f>
        <v/>
      </c>
      <c r="N54" s="4">
        <f>M54+N53</f>
        <v/>
      </c>
      <c r="O54" s="4">
        <f>N54+O53</f>
        <v/>
      </c>
      <c r="P54" s="4">
        <f>O54+P53</f>
        <v/>
      </c>
      <c r="Q54" s="4">
        <f>P54+Q53</f>
        <v/>
      </c>
      <c r="R54" s="4">
        <f>Q54+R53</f>
        <v/>
      </c>
      <c r="S54" s="4">
        <f>R54+S53</f>
        <v/>
      </c>
      <c r="T54" s="4">
        <f>S54+T53</f>
        <v/>
      </c>
      <c r="U54" s="4">
        <f>T54+U53</f>
        <v/>
      </c>
      <c r="V54" s="4">
        <f>U54+V53</f>
        <v/>
      </c>
      <c r="W54" s="4">
        <f>V54+W53</f>
        <v/>
      </c>
      <c r="X54" s="4">
        <f>W54+X53</f>
        <v/>
      </c>
    </row>
    <row r="55"/>
    <row r="56" ht="50" customFormat="1" customHeight="1" s="41">
      <c r="B56" s="43" t="inlineStr">
        <is>
          <t>CLIQUEZ ICI POUR CRÉER DANS SMARTSHEET</t>
        </is>
      </c>
    </row>
  </sheetData>
  <mergeCells count="1">
    <mergeCell ref="B56:J56"/>
  </mergeCells>
  <dataValidations count="1">
    <dataValidation sqref="I3:I25" showErrorMessage="1" showInputMessage="1" allowBlank="0" type="list">
      <formula1>$L$3:$L$14</formula1>
    </dataValidation>
  </dataValidations>
  <hyperlinks>
    <hyperlink xmlns:r="http://schemas.openxmlformats.org/officeDocument/2006/relationships" ref="B56" r:id="rId1"/>
  </hyperlinks>
  <pageMargins left="0.3" right="0.3" top="0.3" bottom="0.3" header="0" footer="0"/>
  <pageSetup orientation="landscape" scale="67" fitToHeight="0"/>
  <rowBreaks count="1" manualBreakCount="1">
    <brk id="26" min="0" max="16383" man="1"/>
  </rowBreaks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IP54"/>
  <sheetViews>
    <sheetView showGridLines="0" workbookViewId="0">
      <pane ySplit="2" topLeftCell="A3" activePane="bottomLeft" state="frozen"/>
      <selection activeCell="B56" sqref="B56:J56"/>
      <selection pane="bottomLeft" activeCell="B3" sqref="B3"/>
    </sheetView>
  </sheetViews>
  <sheetFormatPr baseColWidth="8" defaultColWidth="10.83203125" defaultRowHeight="12.5"/>
  <cols>
    <col width="3.33203125" customWidth="1" style="3" min="1" max="1"/>
    <col width="39.6640625" customWidth="1" style="3" min="2" max="2"/>
    <col width="22.83203125" customWidth="1" style="3" min="3" max="6"/>
    <col width="13.83203125" customWidth="1" style="3" min="7" max="7"/>
    <col width="12.83203125" customWidth="1" style="3" min="8" max="9"/>
    <col width="13.83203125" customWidth="1" style="3" min="10" max="10"/>
    <col width="3.33203125" customWidth="1" style="3" min="11" max="11"/>
    <col width="13.83203125" customWidth="1" style="3" min="12" max="24"/>
    <col width="8.83203125" customWidth="1" style="3" min="25" max="258"/>
    <col width="10.83203125" customWidth="1" style="3" min="259" max="16384"/>
  </cols>
  <sheetData>
    <row r="1" ht="45" customFormat="1" customHeight="1" s="38">
      <c r="A1" s="39" t="n"/>
      <c r="B1" s="40" t="inlineStr">
        <is>
          <t>MODÈLE DE PRÉVISION DES VENTES BASÉ SUR LES OPPORTUNITÉS</t>
        </is>
      </c>
      <c r="D1" s="3" t="n"/>
      <c r="E1" s="3" t="n"/>
      <c r="F1" s="39" t="n"/>
      <c r="G1" s="39" t="n"/>
      <c r="H1" s="39" t="n"/>
      <c r="I1" s="39" t="n"/>
      <c r="J1" s="39" t="n"/>
      <c r="K1" s="39" t="n"/>
      <c r="L1" s="39" t="n"/>
      <c r="M1" s="39" t="n"/>
      <c r="N1" s="39" t="n"/>
      <c r="O1" s="39" t="n"/>
      <c r="P1" s="39" t="n"/>
      <c r="Q1" s="39" t="n"/>
      <c r="R1" s="39" t="n"/>
      <c r="S1" s="39" t="n"/>
      <c r="T1" s="39" t="n"/>
      <c r="U1" s="39" t="n"/>
      <c r="V1" s="39" t="n"/>
      <c r="W1" s="39" t="n"/>
      <c r="X1" s="39" t="n"/>
      <c r="Y1" s="39" t="n"/>
      <c r="Z1" s="39" t="n"/>
      <c r="AA1" s="39" t="n"/>
      <c r="AB1" s="39" t="n"/>
      <c r="AC1" s="39" t="n"/>
      <c r="AD1" s="39" t="n"/>
      <c r="AE1" s="39" t="n"/>
      <c r="AF1" s="39" t="n"/>
      <c r="AG1" s="39" t="n"/>
      <c r="AH1" s="39" t="n"/>
      <c r="AI1" s="39" t="n"/>
      <c r="AJ1" s="39" t="n"/>
      <c r="AK1" s="39" t="n"/>
      <c r="AL1" s="39" t="n"/>
      <c r="AM1" s="39" t="n"/>
      <c r="AN1" s="39" t="n"/>
      <c r="AO1" s="39" t="n"/>
      <c r="AP1" s="39" t="n"/>
      <c r="AQ1" s="39" t="n"/>
      <c r="AR1" s="39" t="n"/>
      <c r="AS1" s="39" t="n"/>
      <c r="AT1" s="39" t="n"/>
      <c r="AU1" s="39" t="n"/>
      <c r="AV1" s="39" t="n"/>
      <c r="AW1" s="39" t="n"/>
      <c r="AX1" s="39" t="n"/>
      <c r="AY1" s="39" t="n"/>
      <c r="AZ1" s="39" t="n"/>
      <c r="BA1" s="39" t="n"/>
      <c r="BB1" s="39" t="n"/>
      <c r="BC1" s="39" t="n"/>
      <c r="BD1" s="39" t="n"/>
      <c r="BE1" s="39" t="n"/>
      <c r="BF1" s="39" t="n"/>
      <c r="BG1" s="39" t="n"/>
      <c r="BH1" s="39" t="n"/>
      <c r="BI1" s="39" t="n"/>
      <c r="BJ1" s="39" t="n"/>
      <c r="BK1" s="39" t="n"/>
      <c r="BL1" s="39" t="n"/>
      <c r="BM1" s="39" t="n"/>
      <c r="BN1" s="39" t="n"/>
      <c r="BO1" s="39" t="n"/>
      <c r="BP1" s="39" t="n"/>
      <c r="BQ1" s="39" t="n"/>
      <c r="BR1" s="39" t="n"/>
      <c r="BS1" s="39" t="n"/>
      <c r="BT1" s="39" t="n"/>
      <c r="BU1" s="39" t="n"/>
      <c r="BV1" s="39" t="n"/>
      <c r="BW1" s="39" t="n"/>
      <c r="BX1" s="39" t="n"/>
      <c r="BY1" s="39" t="n"/>
      <c r="BZ1" s="39" t="n"/>
      <c r="CA1" s="39" t="n"/>
      <c r="CB1" s="39" t="n"/>
      <c r="CC1" s="39" t="n"/>
      <c r="CD1" s="39" t="n"/>
      <c r="CE1" s="39" t="n"/>
      <c r="CF1" s="39" t="n"/>
      <c r="CG1" s="39" t="n"/>
      <c r="CH1" s="39" t="n"/>
      <c r="CI1" s="39" t="n"/>
      <c r="CJ1" s="39" t="n"/>
      <c r="CK1" s="39" t="n"/>
      <c r="CL1" s="39" t="n"/>
      <c r="CM1" s="39" t="n"/>
      <c r="CN1" s="39" t="n"/>
      <c r="CO1" s="39" t="n"/>
      <c r="CP1" s="39" t="n"/>
      <c r="CQ1" s="39" t="n"/>
      <c r="CR1" s="39" t="n"/>
      <c r="CS1" s="39" t="n"/>
      <c r="CT1" s="39" t="n"/>
      <c r="CU1" s="39" t="n"/>
      <c r="CV1" s="39" t="n"/>
      <c r="CW1" s="39" t="n"/>
      <c r="CX1" s="39" t="n"/>
      <c r="CY1" s="39" t="n"/>
      <c r="CZ1" s="39" t="n"/>
      <c r="DA1" s="39" t="n"/>
      <c r="DB1" s="39" t="n"/>
      <c r="DC1" s="39" t="n"/>
      <c r="DD1" s="39" t="n"/>
      <c r="DE1" s="39" t="n"/>
      <c r="DF1" s="39" t="n"/>
      <c r="DG1" s="39" t="n"/>
      <c r="DH1" s="39" t="n"/>
      <c r="DI1" s="39" t="n"/>
      <c r="DJ1" s="39" t="n"/>
      <c r="DK1" s="39" t="n"/>
      <c r="DL1" s="39" t="n"/>
      <c r="DM1" s="39" t="n"/>
      <c r="DN1" s="39" t="n"/>
      <c r="DO1" s="39" t="n"/>
      <c r="DP1" s="39" t="n"/>
      <c r="DQ1" s="39" t="n"/>
      <c r="DR1" s="39" t="n"/>
      <c r="DS1" s="39" t="n"/>
      <c r="DT1" s="39" t="n"/>
      <c r="DU1" s="39" t="n"/>
      <c r="DV1" s="39" t="n"/>
      <c r="DW1" s="39" t="n"/>
      <c r="DX1" s="39" t="n"/>
      <c r="DY1" s="39" t="n"/>
      <c r="DZ1" s="39" t="n"/>
      <c r="EA1" s="39" t="n"/>
      <c r="EB1" s="39" t="n"/>
      <c r="EC1" s="39" t="n"/>
      <c r="ED1" s="39" t="n"/>
      <c r="EE1" s="39" t="n"/>
      <c r="EF1" s="39" t="n"/>
      <c r="EG1" s="39" t="n"/>
      <c r="EH1" s="39" t="n"/>
      <c r="EI1" s="39" t="n"/>
      <c r="EJ1" s="39" t="n"/>
      <c r="EK1" s="39" t="n"/>
      <c r="EL1" s="39" t="n"/>
      <c r="EM1" s="39" t="n"/>
      <c r="EN1" s="39" t="n"/>
      <c r="EO1" s="39" t="n"/>
      <c r="EP1" s="39" t="n"/>
      <c r="EQ1" s="39" t="n"/>
      <c r="ER1" s="39" t="n"/>
      <c r="ES1" s="39" t="n"/>
      <c r="ET1" s="39" t="n"/>
      <c r="EU1" s="39" t="n"/>
      <c r="EV1" s="39" t="n"/>
      <c r="EW1" s="39" t="n"/>
      <c r="EX1" s="39" t="n"/>
      <c r="EY1" s="39" t="n"/>
      <c r="EZ1" s="39" t="n"/>
      <c r="FA1" s="39" t="n"/>
      <c r="FB1" s="39" t="n"/>
      <c r="FC1" s="39" t="n"/>
      <c r="FD1" s="39" t="n"/>
      <c r="FE1" s="39" t="n"/>
      <c r="FF1" s="39" t="n"/>
      <c r="FG1" s="39" t="n"/>
      <c r="FH1" s="39" t="n"/>
      <c r="FI1" s="39" t="n"/>
      <c r="FJ1" s="39" t="n"/>
      <c r="FK1" s="39" t="n"/>
      <c r="FL1" s="39" t="n"/>
      <c r="FM1" s="39" t="n"/>
      <c r="FN1" s="39" t="n"/>
      <c r="FO1" s="39" t="n"/>
      <c r="FP1" s="39" t="n"/>
      <c r="FQ1" s="39" t="n"/>
      <c r="FR1" s="39" t="n"/>
      <c r="FS1" s="39" t="n"/>
      <c r="FT1" s="39" t="n"/>
      <c r="FU1" s="39" t="n"/>
      <c r="FV1" s="39" t="n"/>
      <c r="FW1" s="39" t="n"/>
      <c r="FX1" s="39" t="n"/>
      <c r="FY1" s="39" t="n"/>
      <c r="FZ1" s="39" t="n"/>
      <c r="GA1" s="39" t="n"/>
      <c r="GB1" s="39" t="n"/>
      <c r="GC1" s="39" t="n"/>
      <c r="GD1" s="39" t="n"/>
      <c r="GE1" s="39" t="n"/>
      <c r="GF1" s="39" t="n"/>
      <c r="GG1" s="39" t="n"/>
      <c r="GH1" s="39" t="n"/>
      <c r="GI1" s="39" t="n"/>
      <c r="GJ1" s="39" t="n"/>
      <c r="GK1" s="39" t="n"/>
      <c r="GL1" s="39" t="n"/>
      <c r="GM1" s="39" t="n"/>
      <c r="GN1" s="39" t="n"/>
      <c r="GO1" s="39" t="n"/>
      <c r="GP1" s="39" t="n"/>
      <c r="GQ1" s="39" t="n"/>
      <c r="GR1" s="39" t="n"/>
      <c r="GS1" s="39" t="n"/>
      <c r="GT1" s="39" t="n"/>
      <c r="GU1" s="39" t="n"/>
      <c r="GV1" s="39" t="n"/>
      <c r="GW1" s="39" t="n"/>
      <c r="GX1" s="39" t="n"/>
      <c r="GY1" s="39" t="n"/>
      <c r="GZ1" s="39" t="n"/>
      <c r="HA1" s="39" t="n"/>
      <c r="HB1" s="39" t="n"/>
      <c r="HC1" s="39" t="n"/>
      <c r="HD1" s="39" t="n"/>
      <c r="HE1" s="39" t="n"/>
      <c r="HF1" s="39" t="n"/>
      <c r="HG1" s="39" t="n"/>
      <c r="HH1" s="39" t="n"/>
      <c r="HI1" s="39" t="n"/>
      <c r="HJ1" s="39" t="n"/>
      <c r="HK1" s="39" t="n"/>
      <c r="HL1" s="39" t="n"/>
      <c r="HM1" s="39" t="n"/>
      <c r="HN1" s="39" t="n"/>
      <c r="HO1" s="39" t="n"/>
      <c r="HP1" s="39" t="n"/>
      <c r="HQ1" s="39" t="n"/>
      <c r="HR1" s="39" t="n"/>
      <c r="HS1" s="39" t="n"/>
      <c r="HT1" s="39" t="n"/>
      <c r="HU1" s="39" t="n"/>
      <c r="HV1" s="39" t="n"/>
      <c r="HW1" s="39" t="n"/>
      <c r="HX1" s="39" t="n"/>
      <c r="HY1" s="39" t="n"/>
      <c r="HZ1" s="39" t="n"/>
      <c r="IA1" s="39" t="n"/>
      <c r="IB1" s="39" t="n"/>
      <c r="IC1" s="39" t="n"/>
      <c r="ID1" s="39" t="n"/>
      <c r="IE1" s="39" t="n"/>
      <c r="IF1" s="39" t="n"/>
      <c r="IG1" s="39" t="n"/>
      <c r="IH1" s="39" t="n"/>
      <c r="II1" s="39" t="n"/>
      <c r="IJ1" s="39" t="n"/>
      <c r="IK1" s="39" t="n"/>
      <c r="IL1" s="39" t="n"/>
      <c r="IM1" s="39" t="n"/>
      <c r="IN1" s="39" t="n"/>
      <c r="IO1" s="39" t="n"/>
      <c r="IP1" s="39" t="n"/>
    </row>
    <row r="2" ht="37.5" customHeight="1">
      <c r="B2" s="37" t="inlineStr">
        <is>
          <t>NOM DE L'OPPORTUNITÉ</t>
        </is>
      </c>
      <c r="C2" s="37" t="inlineStr">
        <is>
          <t>PHASE DE VENTE</t>
        </is>
      </c>
      <c r="D2" s="37" t="inlineStr">
        <is>
          <t>REPRÉSENTANT</t>
        </is>
      </c>
      <c r="E2" s="37" t="inlineStr">
        <is>
          <t>RÉGION DE VENTE</t>
        </is>
      </c>
      <c r="F2" s="37" t="inlineStr">
        <is>
          <t>CATÉGORIE DE VENTE</t>
        </is>
      </c>
      <c r="G2" s="34" t="inlineStr">
        <is>
          <t>MONTANT PRÉVISIONNEL</t>
        </is>
      </c>
      <c r="H2" s="34" t="inlineStr">
        <is>
          <t>PROBABILITÉ DE VENTE %</t>
        </is>
      </c>
      <c r="I2" s="36" t="inlineStr">
        <is>
          <t>MOIS DE CLÔTURE PRÉVUE</t>
        </is>
      </c>
      <c r="J2" s="35" t="inlineStr">
        <is>
          <t>MONTANT PRÉVISIONNEL PONDÉRÉ</t>
        </is>
      </c>
      <c r="K2" s="6" t="n"/>
      <c r="L2" s="34" t="inlineStr">
        <is>
          <t>MOIS DES PROJECTIONS 
FERMER LA CLÉ</t>
        </is>
      </c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</row>
    <row r="3" ht="22" customHeight="1">
      <c r="B3" s="32" t="n"/>
      <c r="C3" s="32" t="n"/>
      <c r="D3" s="32" t="n"/>
      <c r="E3" s="32" t="n"/>
      <c r="F3" s="32" t="n"/>
      <c r="G3" s="31" t="n">
        <v>0</v>
      </c>
      <c r="H3" s="30" t="n">
        <v>0</v>
      </c>
      <c r="I3" s="29" t="n"/>
      <c r="J3" s="28">
        <f>' de ventes basées sur BLANK Opp'!G3*' de ventes basées sur BLANK Opp'!H3</f>
        <v/>
      </c>
      <c r="K3" s="6" t="n"/>
      <c r="L3" s="33" t="inlineStr">
        <is>
          <t>JANV</t>
        </is>
      </c>
      <c r="M3" s="6" t="n"/>
      <c r="N3" s="6" t="n"/>
      <c r="O3" s="6" t="n"/>
      <c r="P3" s="6" t="n"/>
      <c r="Q3" s="6" t="n"/>
      <c r="R3" s="6" t="n"/>
      <c r="S3" s="6" t="n"/>
      <c r="T3" s="6" t="n"/>
      <c r="U3" s="6" t="n"/>
      <c r="V3" s="6" t="n"/>
      <c r="W3" s="6" t="n"/>
      <c r="X3" s="6" t="n"/>
    </row>
    <row r="4" ht="22" customHeight="1">
      <c r="B4" s="27" t="n"/>
      <c r="C4" s="27" t="n"/>
      <c r="D4" s="27" t="n"/>
      <c r="E4" s="27" t="n"/>
      <c r="F4" s="27" t="n"/>
      <c r="G4" s="26" t="n">
        <v>0</v>
      </c>
      <c r="H4" s="25" t="n">
        <v>0</v>
      </c>
      <c r="I4" s="24" t="n"/>
      <c r="J4" s="23">
        <f>' de ventes basées sur BLANK Opp'!G4*' de ventes basées sur BLANK Opp'!H4</f>
        <v/>
      </c>
      <c r="K4" s="6" t="n"/>
      <c r="L4" s="33" t="inlineStr">
        <is>
          <t>FÉVR</t>
        </is>
      </c>
      <c r="M4" s="6" t="n"/>
      <c r="N4" s="6" t="n"/>
      <c r="O4" s="6" t="n"/>
      <c r="P4" s="6" t="n"/>
      <c r="Q4" s="6" t="n"/>
      <c r="R4" s="6" t="n"/>
      <c r="S4" s="6" t="n"/>
      <c r="T4" s="6" t="n"/>
      <c r="U4" s="6" t="n"/>
      <c r="V4" s="6" t="n"/>
      <c r="W4" s="6" t="n"/>
      <c r="X4" s="6" t="n"/>
    </row>
    <row r="5" ht="22" customHeight="1">
      <c r="B5" s="32" t="n"/>
      <c r="C5" s="32" t="n"/>
      <c r="D5" s="32" t="n"/>
      <c r="E5" s="32" t="n"/>
      <c r="F5" s="32" t="n"/>
      <c r="G5" s="31" t="n">
        <v>0</v>
      </c>
      <c r="H5" s="30" t="n">
        <v>0</v>
      </c>
      <c r="I5" s="29" t="n"/>
      <c r="J5" s="28">
        <f>' de ventes basées sur BLANK Opp'!G5*' de ventes basées sur BLANK Opp'!H5</f>
        <v/>
      </c>
      <c r="K5" s="6" t="n"/>
      <c r="L5" s="33" t="inlineStr">
        <is>
          <t>MARS</t>
        </is>
      </c>
      <c r="M5" s="6" t="n"/>
      <c r="N5" s="6" t="n"/>
      <c r="O5" s="6" t="n"/>
      <c r="P5" s="6" t="n"/>
      <c r="Q5" s="6" t="n"/>
      <c r="R5" s="6" t="n"/>
      <c r="S5" s="6" t="n"/>
      <c r="T5" s="6" t="n"/>
      <c r="U5" s="6" t="n"/>
      <c r="V5" s="6" t="n"/>
      <c r="W5" s="6" t="n"/>
      <c r="X5" s="6" t="n"/>
    </row>
    <row r="6" ht="22" customHeight="1">
      <c r="B6" s="27" t="n"/>
      <c r="C6" s="27" t="n"/>
      <c r="D6" s="27" t="n"/>
      <c r="E6" s="27" t="n"/>
      <c r="F6" s="27" t="n"/>
      <c r="G6" s="26" t="n">
        <v>0</v>
      </c>
      <c r="H6" s="25" t="n">
        <v>0</v>
      </c>
      <c r="I6" s="24" t="n"/>
      <c r="J6" s="23">
        <f>' de ventes basées sur BLANK Opp'!G6*' de ventes basées sur BLANK Opp'!H6</f>
        <v/>
      </c>
      <c r="K6" s="6" t="n"/>
      <c r="L6" s="33" t="inlineStr">
        <is>
          <t>AVRIL</t>
        </is>
      </c>
      <c r="M6" s="6" t="n"/>
      <c r="N6" s="6" t="n"/>
      <c r="O6" s="6" t="n"/>
      <c r="P6" s="6" t="n"/>
      <c r="Q6" s="6" t="n"/>
      <c r="R6" s="6" t="n"/>
      <c r="S6" s="6" t="n"/>
      <c r="T6" s="6" t="n"/>
      <c r="U6" s="6" t="n"/>
      <c r="V6" s="6" t="n"/>
      <c r="W6" s="6" t="n"/>
      <c r="X6" s="6" t="n"/>
    </row>
    <row r="7" ht="22" customHeight="1">
      <c r="B7" s="32" t="n"/>
      <c r="C7" s="32" t="n"/>
      <c r="D7" s="32" t="n"/>
      <c r="E7" s="32" t="n"/>
      <c r="F7" s="32" t="n"/>
      <c r="G7" s="31" t="n">
        <v>0</v>
      </c>
      <c r="H7" s="30" t="n">
        <v>0</v>
      </c>
      <c r="I7" s="29" t="n"/>
      <c r="J7" s="28">
        <f>' de ventes basées sur BLANK Opp'!G7*' de ventes basées sur BLANK Opp'!H7</f>
        <v/>
      </c>
      <c r="K7" s="6" t="n"/>
      <c r="L7" s="33" t="inlineStr">
        <is>
          <t>MAI</t>
        </is>
      </c>
      <c r="M7" s="6" t="n"/>
      <c r="N7" s="6" t="n"/>
      <c r="O7" s="6" t="n"/>
      <c r="P7" s="6" t="n"/>
      <c r="Q7" s="6" t="n"/>
      <c r="R7" s="6" t="n"/>
      <c r="S7" s="6" t="n"/>
      <c r="T7" s="6" t="n"/>
      <c r="U7" s="6" t="n"/>
      <c r="V7" s="6" t="n"/>
      <c r="W7" s="6" t="n"/>
      <c r="X7" s="6" t="n"/>
    </row>
    <row r="8" ht="22" customHeight="1">
      <c r="B8" s="27" t="n"/>
      <c r="C8" s="27" t="n"/>
      <c r="D8" s="27" t="n"/>
      <c r="E8" s="27" t="n"/>
      <c r="F8" s="27" t="n"/>
      <c r="G8" s="26" t="n">
        <v>0</v>
      </c>
      <c r="H8" s="25" t="n">
        <v>0</v>
      </c>
      <c r="I8" s="24" t="n"/>
      <c r="J8" s="23">
        <f>' de ventes basées sur BLANK Opp'!G8*' de ventes basées sur BLANK Opp'!H8</f>
        <v/>
      </c>
      <c r="K8" s="6" t="n"/>
      <c r="L8" s="33" t="inlineStr">
        <is>
          <t>JUIN</t>
        </is>
      </c>
      <c r="M8" s="6" t="n"/>
      <c r="N8" s="6" t="n"/>
      <c r="O8" s="6" t="n"/>
      <c r="P8" s="6" t="n"/>
      <c r="Q8" s="6" t="n"/>
      <c r="R8" s="6" t="n"/>
      <c r="S8" s="6" t="n"/>
      <c r="T8" s="6" t="n"/>
      <c r="U8" s="6" t="n"/>
      <c r="V8" s="6" t="n"/>
      <c r="W8" s="6" t="n"/>
      <c r="X8" s="6" t="n"/>
    </row>
    <row r="9" ht="22" customHeight="1">
      <c r="B9" s="32" t="n"/>
      <c r="C9" s="32" t="n"/>
      <c r="D9" s="32" t="n"/>
      <c r="E9" s="32" t="n"/>
      <c r="F9" s="32" t="n"/>
      <c r="G9" s="31" t="n">
        <v>0</v>
      </c>
      <c r="H9" s="30" t="n">
        <v>0</v>
      </c>
      <c r="I9" s="29" t="n"/>
      <c r="J9" s="28">
        <f>' de ventes basées sur BLANK Opp'!G9*' de ventes basées sur BLANK Opp'!H9</f>
        <v/>
      </c>
      <c r="K9" s="6" t="n"/>
      <c r="L9" s="33" t="inlineStr">
        <is>
          <t>JUIL</t>
        </is>
      </c>
      <c r="M9" s="6" t="n"/>
      <c r="N9" s="6" t="n"/>
      <c r="O9" s="6" t="n"/>
      <c r="P9" s="6" t="n"/>
      <c r="Q9" s="6" t="n"/>
      <c r="R9" s="6" t="n"/>
      <c r="S9" s="6" t="n"/>
      <c r="T9" s="6" t="n"/>
      <c r="U9" s="6" t="n"/>
      <c r="V9" s="6" t="n"/>
      <c r="W9" s="6" t="n"/>
      <c r="X9" s="6" t="n"/>
    </row>
    <row r="10" ht="22" customHeight="1">
      <c r="B10" s="27" t="n"/>
      <c r="C10" s="27" t="n"/>
      <c r="D10" s="27" t="n"/>
      <c r="E10" s="27" t="n"/>
      <c r="F10" s="27" t="n"/>
      <c r="G10" s="26" t="n">
        <v>0</v>
      </c>
      <c r="H10" s="25" t="n">
        <v>0</v>
      </c>
      <c r="I10" s="24" t="n"/>
      <c r="J10" s="23">
        <f>' de ventes basées sur BLANK Opp'!G10*' de ventes basées sur BLANK Opp'!H10</f>
        <v/>
      </c>
      <c r="K10" s="6" t="n"/>
      <c r="L10" s="33" t="inlineStr">
        <is>
          <t>AOÛT</t>
        </is>
      </c>
      <c r="M10" s="6" t="n"/>
      <c r="N10" s="6" t="n"/>
      <c r="O10" s="6" t="n"/>
      <c r="P10" s="6" t="n"/>
      <c r="Q10" s="6" t="n"/>
      <c r="R10" s="6" t="n"/>
      <c r="S10" s="6" t="n"/>
      <c r="T10" s="6" t="n"/>
      <c r="U10" s="6" t="n"/>
      <c r="V10" s="6" t="n"/>
      <c r="W10" s="6" t="n"/>
      <c r="X10" s="6" t="n"/>
    </row>
    <row r="11" ht="22" customHeight="1">
      <c r="B11" s="32" t="n"/>
      <c r="C11" s="32" t="n"/>
      <c r="D11" s="32" t="n"/>
      <c r="E11" s="32" t="n"/>
      <c r="F11" s="32" t="n"/>
      <c r="G11" s="31" t="n">
        <v>0</v>
      </c>
      <c r="H11" s="30" t="n">
        <v>0</v>
      </c>
      <c r="I11" s="29" t="n"/>
      <c r="J11" s="28">
        <f>' de ventes basées sur BLANK Opp'!G11*' de ventes basées sur BLANK Opp'!H11</f>
        <v/>
      </c>
      <c r="K11" s="6" t="n"/>
      <c r="L11" s="33" t="inlineStr">
        <is>
          <t>SEPT</t>
        </is>
      </c>
      <c r="M11" s="6" t="n"/>
      <c r="N11" s="6" t="n"/>
      <c r="O11" s="6" t="n"/>
      <c r="P11" s="6" t="n"/>
      <c r="Q11" s="6" t="n"/>
      <c r="R11" s="6" t="n"/>
      <c r="S11" s="6" t="n"/>
      <c r="T11" s="6" t="n"/>
      <c r="U11" s="6" t="n"/>
      <c r="V11" s="6" t="n"/>
      <c r="W11" s="6" t="n"/>
      <c r="X11" s="6" t="n"/>
    </row>
    <row r="12" ht="22" customHeight="1">
      <c r="B12" s="27" t="n"/>
      <c r="C12" s="27" t="n"/>
      <c r="D12" s="27" t="n"/>
      <c r="E12" s="27" t="n"/>
      <c r="F12" s="27" t="n"/>
      <c r="G12" s="26" t="n">
        <v>0</v>
      </c>
      <c r="H12" s="25" t="n">
        <v>0</v>
      </c>
      <c r="I12" s="24" t="n"/>
      <c r="J12" s="23">
        <f>' de ventes basées sur BLANK Opp'!G12*' de ventes basées sur BLANK Opp'!H12</f>
        <v/>
      </c>
      <c r="K12" s="6" t="n"/>
      <c r="L12" s="33" t="inlineStr">
        <is>
          <t>OCT</t>
        </is>
      </c>
      <c r="M12" s="6" t="n"/>
      <c r="N12" s="6" t="n"/>
      <c r="O12" s="6" t="n"/>
      <c r="P12" s="6" t="n"/>
      <c r="Q12" s="6" t="n"/>
      <c r="R12" s="6" t="n"/>
      <c r="S12" s="6" t="n"/>
      <c r="T12" s="6" t="n"/>
      <c r="U12" s="6" t="n"/>
      <c r="V12" s="6" t="n"/>
      <c r="W12" s="6" t="n"/>
      <c r="X12" s="6" t="n"/>
    </row>
    <row r="13" ht="22" customHeight="1">
      <c r="B13" s="32" t="n"/>
      <c r="C13" s="32" t="n"/>
      <c r="D13" s="32" t="n"/>
      <c r="E13" s="32" t="n"/>
      <c r="F13" s="32" t="n"/>
      <c r="G13" s="31" t="n">
        <v>0</v>
      </c>
      <c r="H13" s="30" t="n">
        <v>0</v>
      </c>
      <c r="I13" s="29" t="n"/>
      <c r="J13" s="28">
        <f>' de ventes basées sur BLANK Opp'!G13*' de ventes basées sur BLANK Opp'!H13</f>
        <v/>
      </c>
      <c r="K13" s="6" t="n"/>
      <c r="L13" s="33" t="inlineStr">
        <is>
          <t>NOV</t>
        </is>
      </c>
      <c r="M13" s="6" t="n"/>
      <c r="N13" s="6" t="n"/>
      <c r="O13" s="6" t="n"/>
      <c r="P13" s="6" t="n"/>
      <c r="Q13" s="6" t="n"/>
      <c r="R13" s="6" t="n"/>
      <c r="S13" s="6" t="n"/>
      <c r="T13" s="6" t="n"/>
      <c r="U13" s="6" t="n"/>
      <c r="V13" s="6" t="n"/>
      <c r="W13" s="6" t="n"/>
      <c r="X13" s="6" t="n"/>
    </row>
    <row r="14" ht="22" customHeight="1">
      <c r="B14" s="27" t="n"/>
      <c r="C14" s="27" t="n"/>
      <c r="D14" s="27" t="n"/>
      <c r="E14" s="27" t="n"/>
      <c r="F14" s="27" t="n"/>
      <c r="G14" s="26" t="n">
        <v>0</v>
      </c>
      <c r="H14" s="25" t="n">
        <v>0</v>
      </c>
      <c r="I14" s="24" t="n"/>
      <c r="J14" s="23">
        <f>' de ventes basées sur BLANK Opp'!G14*' de ventes basées sur BLANK Opp'!H14</f>
        <v/>
      </c>
      <c r="K14" s="6" t="n"/>
      <c r="L14" s="33" t="inlineStr">
        <is>
          <t>DÉC</t>
        </is>
      </c>
      <c r="M14" s="6" t="n"/>
      <c r="N14" s="6" t="n"/>
      <c r="O14" s="6" t="n"/>
      <c r="P14" s="6" t="n"/>
      <c r="Q14" s="6" t="n"/>
      <c r="R14" s="6" t="n"/>
      <c r="S14" s="6" t="n"/>
      <c r="T14" s="6" t="n"/>
      <c r="U14" s="6" t="n"/>
      <c r="V14" s="6" t="n"/>
      <c r="W14" s="6" t="n"/>
      <c r="X14" s="6" t="n"/>
    </row>
    <row r="15" ht="22" customHeight="1">
      <c r="B15" s="32" t="n"/>
      <c r="C15" s="32" t="n"/>
      <c r="D15" s="32" t="n"/>
      <c r="E15" s="32" t="n"/>
      <c r="F15" s="32" t="n"/>
      <c r="G15" s="31" t="n">
        <v>0</v>
      </c>
      <c r="H15" s="30" t="n">
        <v>0</v>
      </c>
      <c r="I15" s="29" t="n"/>
      <c r="J15" s="28">
        <f>' de ventes basées sur BLANK Opp'!G15*' de ventes basées sur BLANK Opp'!H15</f>
        <v/>
      </c>
      <c r="K15" s="6" t="n"/>
      <c r="L15" s="6" t="n"/>
      <c r="M15" s="6" t="n"/>
      <c r="N15" s="6" t="n"/>
      <c r="O15" s="6" t="n"/>
      <c r="P15" s="6" t="n"/>
      <c r="Q15" s="6" t="n"/>
      <c r="R15" s="6" t="n"/>
      <c r="S15" s="6" t="n"/>
      <c r="T15" s="6" t="n"/>
      <c r="U15" s="6" t="n"/>
      <c r="V15" s="6" t="n"/>
      <c r="W15" s="6" t="n"/>
      <c r="X15" s="6" t="n"/>
    </row>
    <row r="16" ht="22" customHeight="1">
      <c r="B16" s="27" t="n"/>
      <c r="C16" s="27" t="n"/>
      <c r="D16" s="27" t="n"/>
      <c r="E16" s="27" t="n"/>
      <c r="F16" s="27" t="n"/>
      <c r="G16" s="26" t="n">
        <v>0</v>
      </c>
      <c r="H16" s="25" t="n">
        <v>0</v>
      </c>
      <c r="I16" s="24" t="n"/>
      <c r="J16" s="23">
        <f>' de ventes basées sur BLANK Opp'!G16*' de ventes basées sur BLANK Opp'!H16</f>
        <v/>
      </c>
      <c r="K16" s="6" t="n"/>
      <c r="L16" s="6" t="n"/>
      <c r="M16" s="6" t="n"/>
      <c r="N16" s="6" t="n"/>
      <c r="O16" s="6" t="n"/>
      <c r="P16" s="6" t="n"/>
      <c r="Q16" s="6" t="n"/>
      <c r="R16" s="6" t="n"/>
      <c r="S16" s="6" t="n"/>
      <c r="T16" s="6" t="n"/>
      <c r="U16" s="6" t="n"/>
      <c r="V16" s="6" t="n"/>
      <c r="W16" s="6" t="n"/>
      <c r="X16" s="6" t="n"/>
    </row>
    <row r="17" ht="22" customHeight="1">
      <c r="B17" s="32" t="n"/>
      <c r="C17" s="32" t="n"/>
      <c r="D17" s="32" t="n"/>
      <c r="E17" s="32" t="n"/>
      <c r="F17" s="32" t="n"/>
      <c r="G17" s="31" t="n">
        <v>0</v>
      </c>
      <c r="H17" s="30" t="n">
        <v>0</v>
      </c>
      <c r="I17" s="29" t="n"/>
      <c r="J17" s="28">
        <f>' de ventes basées sur BLANK Opp'!G17*' de ventes basées sur BLANK Opp'!H17</f>
        <v/>
      </c>
      <c r="K17" s="6" t="n"/>
      <c r="L17" s="6" t="n"/>
      <c r="M17" s="6" t="n"/>
      <c r="N17" s="6" t="n"/>
      <c r="O17" s="6" t="n"/>
      <c r="P17" s="6" t="n"/>
      <c r="Q17" s="6" t="n"/>
      <c r="R17" s="6" t="n"/>
      <c r="S17" s="6" t="n"/>
      <c r="T17" s="6" t="n"/>
      <c r="U17" s="6" t="n"/>
      <c r="V17" s="6" t="n"/>
      <c r="W17" s="6" t="n"/>
      <c r="X17" s="6" t="n"/>
    </row>
    <row r="18" ht="22" customHeight="1">
      <c r="B18" s="27" t="n"/>
      <c r="C18" s="27" t="n"/>
      <c r="D18" s="27" t="n"/>
      <c r="E18" s="27" t="n"/>
      <c r="F18" s="27" t="n"/>
      <c r="G18" s="26" t="n">
        <v>0</v>
      </c>
      <c r="H18" s="25" t="n">
        <v>0</v>
      </c>
      <c r="I18" s="24" t="n"/>
      <c r="J18" s="23">
        <f>' de ventes basées sur BLANK Opp'!G18*' de ventes basées sur BLANK Opp'!H18</f>
        <v/>
      </c>
      <c r="K18" s="6" t="n"/>
      <c r="L18" s="6" t="n"/>
      <c r="M18" s="6" t="n"/>
      <c r="N18" s="6" t="n"/>
      <c r="O18" s="6" t="n"/>
      <c r="P18" s="6" t="n"/>
      <c r="Q18" s="6" t="n"/>
      <c r="R18" s="6" t="n"/>
      <c r="S18" s="6" t="n"/>
      <c r="T18" s="6" t="n"/>
      <c r="U18" s="6" t="n"/>
      <c r="V18" s="6" t="n"/>
      <c r="W18" s="6" t="n"/>
      <c r="X18" s="6" t="n"/>
    </row>
    <row r="19" ht="22" customHeight="1">
      <c r="B19" s="32" t="n"/>
      <c r="C19" s="32" t="n"/>
      <c r="D19" s="32" t="n"/>
      <c r="E19" s="32" t="n"/>
      <c r="F19" s="32" t="n"/>
      <c r="G19" s="31" t="n">
        <v>0</v>
      </c>
      <c r="H19" s="30" t="n">
        <v>0</v>
      </c>
      <c r="I19" s="29" t="n"/>
      <c r="J19" s="28">
        <f>' de ventes basées sur BLANK Opp'!G19*' de ventes basées sur BLANK Opp'!H19</f>
        <v/>
      </c>
      <c r="K19" s="6" t="n"/>
      <c r="L19" s="6" t="n"/>
      <c r="M19" s="6" t="n"/>
      <c r="N19" s="6" t="n"/>
      <c r="O19" s="6" t="n"/>
      <c r="P19" s="6" t="n"/>
      <c r="Q19" s="6" t="n"/>
      <c r="R19" s="6" t="n"/>
      <c r="S19" s="6" t="n"/>
      <c r="T19" s="6" t="n"/>
      <c r="U19" s="6" t="n"/>
      <c r="V19" s="6" t="n"/>
      <c r="W19" s="6" t="n"/>
      <c r="X19" s="6" t="n"/>
    </row>
    <row r="20" ht="22" customHeight="1">
      <c r="B20" s="27" t="n"/>
      <c r="C20" s="27" t="n"/>
      <c r="D20" s="27" t="n"/>
      <c r="E20" s="27" t="n"/>
      <c r="F20" s="27" t="n"/>
      <c r="G20" s="26" t="n">
        <v>0</v>
      </c>
      <c r="H20" s="25" t="n">
        <v>0</v>
      </c>
      <c r="I20" s="24" t="n"/>
      <c r="J20" s="23">
        <f>' de ventes basées sur BLANK Opp'!G20*' de ventes basées sur BLANK Opp'!H20</f>
        <v/>
      </c>
      <c r="K20" s="6" t="n"/>
      <c r="L20" s="6" t="n"/>
      <c r="M20" s="6" t="n"/>
      <c r="N20" s="6" t="n"/>
      <c r="O20" s="6" t="n"/>
      <c r="P20" s="6" t="n"/>
      <c r="Q20" s="6" t="n"/>
      <c r="R20" s="6" t="n"/>
      <c r="S20" s="6" t="n"/>
      <c r="T20" s="6" t="n"/>
      <c r="U20" s="6" t="n"/>
      <c r="V20" s="6" t="n"/>
      <c r="W20" s="6" t="n"/>
      <c r="X20" s="6" t="n"/>
    </row>
    <row r="21" ht="22" customHeight="1">
      <c r="B21" s="32" t="n"/>
      <c r="C21" s="32" t="n"/>
      <c r="D21" s="32" t="n"/>
      <c r="E21" s="32" t="n"/>
      <c r="F21" s="32" t="n"/>
      <c r="G21" s="31" t="n">
        <v>0</v>
      </c>
      <c r="H21" s="30" t="n">
        <v>0</v>
      </c>
      <c r="I21" s="29" t="n"/>
      <c r="J21" s="28">
        <f>' de ventes basées sur BLANK Opp'!G21*' de ventes basées sur BLANK Opp'!H21</f>
        <v/>
      </c>
      <c r="K21" s="6" t="n"/>
      <c r="L21" s="6" t="n"/>
      <c r="M21" s="6" t="n"/>
      <c r="N21" s="6" t="n"/>
      <c r="O21" s="6" t="n"/>
      <c r="P21" s="6" t="n"/>
      <c r="Q21" s="6" t="n"/>
      <c r="R21" s="6" t="n"/>
      <c r="S21" s="6" t="n"/>
      <c r="T21" s="6" t="n"/>
      <c r="U21" s="6" t="n"/>
      <c r="V21" s="6" t="n"/>
      <c r="W21" s="6" t="n"/>
      <c r="X21" s="6" t="n"/>
    </row>
    <row r="22" ht="22" customHeight="1">
      <c r="B22" s="27" t="n"/>
      <c r="C22" s="27" t="n"/>
      <c r="D22" s="27" t="n"/>
      <c r="E22" s="27" t="n"/>
      <c r="F22" s="27" t="n"/>
      <c r="G22" s="26" t="n">
        <v>0</v>
      </c>
      <c r="H22" s="25" t="n">
        <v>0</v>
      </c>
      <c r="I22" s="24" t="n"/>
      <c r="J22" s="23">
        <f>' de ventes basées sur BLANK Opp'!G22*' de ventes basées sur BLANK Opp'!H22</f>
        <v/>
      </c>
      <c r="K22" s="6" t="n"/>
      <c r="L22" s="6" t="n"/>
      <c r="M22" s="6" t="n"/>
      <c r="N22" s="6" t="n"/>
      <c r="O22" s="6" t="n"/>
      <c r="P22" s="6" t="n"/>
      <c r="Q22" s="6" t="n"/>
      <c r="R22" s="6" t="n"/>
      <c r="S22" s="6" t="n"/>
      <c r="T22" s="6" t="n"/>
      <c r="U22" s="6" t="n"/>
      <c r="V22" s="6" t="n"/>
      <c r="W22" s="6" t="n"/>
      <c r="X22" s="6" t="n"/>
    </row>
    <row r="23" ht="22" customHeight="1">
      <c r="B23" s="32" t="n"/>
      <c r="C23" s="32" t="n"/>
      <c r="D23" s="32" t="n"/>
      <c r="E23" s="32" t="n"/>
      <c r="F23" s="32" t="n"/>
      <c r="G23" s="31" t="n">
        <v>0</v>
      </c>
      <c r="H23" s="30" t="n">
        <v>0</v>
      </c>
      <c r="I23" s="29" t="n"/>
      <c r="J23" s="28">
        <f>' de ventes basées sur BLANK Opp'!G23*' de ventes basées sur BLANK Opp'!H23</f>
        <v/>
      </c>
      <c r="K23" s="6" t="n"/>
      <c r="L23" s="6" t="n"/>
      <c r="M23" s="6" t="n"/>
      <c r="N23" s="6" t="n"/>
      <c r="O23" s="6" t="n"/>
      <c r="P23" s="6" t="n"/>
      <c r="Q23" s="6" t="n"/>
      <c r="R23" s="6" t="n"/>
      <c r="S23" s="6" t="n"/>
      <c r="T23" s="6" t="n"/>
      <c r="U23" s="6" t="n"/>
      <c r="V23" s="6" t="n"/>
      <c r="W23" s="6" t="n"/>
      <c r="X23" s="6" t="n"/>
    </row>
    <row r="24" ht="22" customHeight="1">
      <c r="B24" s="27" t="n"/>
      <c r="C24" s="27" t="n"/>
      <c r="D24" s="27" t="n"/>
      <c r="E24" s="27" t="n"/>
      <c r="F24" s="27" t="n"/>
      <c r="G24" s="26" t="n">
        <v>0</v>
      </c>
      <c r="H24" s="25" t="n">
        <v>0</v>
      </c>
      <c r="I24" s="24" t="n"/>
      <c r="J24" s="23">
        <f>' de ventes basées sur BLANK Opp'!G24*' de ventes basées sur BLANK Opp'!H24</f>
        <v/>
      </c>
      <c r="K24" s="6" t="n"/>
      <c r="L24" s="6" t="n"/>
      <c r="M24" s="6" t="n"/>
      <c r="N24" s="6" t="n"/>
      <c r="O24" s="6" t="n"/>
      <c r="P24" s="6" t="n"/>
      <c r="Q24" s="6" t="n"/>
      <c r="R24" s="6" t="n"/>
      <c r="S24" s="6" t="n"/>
      <c r="T24" s="6" t="n"/>
      <c r="U24" s="6" t="n"/>
      <c r="V24" s="6" t="n"/>
      <c r="W24" s="6" t="n"/>
      <c r="X24" s="6" t="n"/>
    </row>
    <row r="25" ht="22" customHeight="1" thickBot="1">
      <c r="B25" s="22" t="n"/>
      <c r="C25" s="22" t="n"/>
      <c r="D25" s="22" t="n"/>
      <c r="E25" s="22" t="n"/>
      <c r="F25" s="22" t="n"/>
      <c r="G25" s="21" t="n">
        <v>0</v>
      </c>
      <c r="H25" s="20" t="n">
        <v>0</v>
      </c>
      <c r="I25" s="19" t="n"/>
      <c r="J25" s="18">
        <f>' de ventes basées sur BLANK Opp'!G25*' de ventes basées sur BLANK Opp'!H25</f>
        <v/>
      </c>
      <c r="K25" s="6" t="n"/>
      <c r="L25" s="6" t="n"/>
      <c r="M25" s="6" t="n"/>
      <c r="N25" s="6" t="n"/>
      <c r="O25" s="6" t="n"/>
      <c r="P25" s="6" t="n"/>
      <c r="Q25" s="6" t="n"/>
      <c r="R25" s="6" t="n"/>
      <c r="S25" s="6" t="n"/>
      <c r="T25" s="6" t="n"/>
      <c r="U25" s="6" t="n"/>
      <c r="V25" s="6" t="n"/>
      <c r="W25" s="6" t="n"/>
      <c r="X25" s="6" t="n"/>
    </row>
    <row r="26" ht="22" customHeight="1">
      <c r="B26" s="17" t="n"/>
      <c r="C26" s="14" t="n"/>
      <c r="D26" s="14" t="n"/>
      <c r="E26" s="14" t="n"/>
      <c r="F26" s="16" t="inlineStr">
        <is>
          <t>TOTAL</t>
        </is>
      </c>
      <c r="G26" s="15">
        <f>SUM(G3:G25)</f>
        <v/>
      </c>
      <c r="H26" s="14" t="n"/>
      <c r="I26" s="13" t="inlineStr">
        <is>
          <t>TOTAL</t>
        </is>
      </c>
      <c r="J26" s="12">
        <f>SUM(J3:J25)</f>
        <v/>
      </c>
      <c r="K26" s="6" t="n"/>
      <c r="L26" s="6" t="n"/>
      <c r="M26" s="6" t="n"/>
      <c r="N26" s="6" t="n"/>
      <c r="O26" s="6" t="n"/>
      <c r="P26" s="6" t="n"/>
      <c r="Q26" s="6" t="n"/>
      <c r="R26" s="6" t="n"/>
      <c r="S26" s="6" t="n"/>
      <c r="T26" s="6" t="n"/>
      <c r="U26" s="6" t="n"/>
      <c r="V26" s="6" t="n"/>
      <c r="W26" s="6" t="n"/>
      <c r="X26" s="6" t="n"/>
    </row>
    <row r="27">
      <c r="B27" s="6" t="n"/>
      <c r="C27" s="6" t="n"/>
      <c r="D27" s="6" t="n"/>
      <c r="E27" s="6" t="n"/>
      <c r="F27" s="6" t="n"/>
      <c r="G27" s="6" t="n"/>
      <c r="H27" s="6" t="n"/>
      <c r="I27" s="6" t="n"/>
      <c r="J27" s="6" t="n"/>
      <c r="K27" s="6" t="n"/>
      <c r="L27" s="6" t="n"/>
      <c r="M27" s="6" t="n"/>
      <c r="N27" s="6" t="n"/>
      <c r="O27" s="6" t="n"/>
      <c r="P27" s="6" t="n"/>
      <c r="Q27" s="6" t="n"/>
      <c r="R27" s="6" t="n"/>
      <c r="S27" s="6" t="n"/>
      <c r="T27" s="6" t="n"/>
      <c r="U27" s="6" t="n"/>
      <c r="V27" s="6" t="n"/>
      <c r="W27" s="6" t="n"/>
      <c r="X27" s="6" t="n"/>
    </row>
    <row r="28" ht="35" customHeight="1">
      <c r="B28" s="11" t="inlineStr">
        <is>
          <t>REVENUS PRÉVISIONNELS MENSUELS PONDÉRÉS</t>
        </is>
      </c>
      <c r="C28" s="6" t="n"/>
      <c r="D28" s="6" t="n"/>
      <c r="E28" s="6" t="n"/>
      <c r="F28" s="6" t="n"/>
      <c r="G28" s="6" t="n"/>
      <c r="H28" s="6" t="n"/>
      <c r="I28" s="6" t="n"/>
      <c r="J28" s="6" t="n"/>
      <c r="K28" s="6" t="n"/>
      <c r="L28" s="6" t="n"/>
      <c r="M28" s="11" t="inlineStr">
        <is>
          <t>TOTAUX PRÉVISIONNELS PAR MOIS</t>
        </is>
      </c>
      <c r="N28" s="6" t="n"/>
      <c r="O28" s="6" t="n"/>
      <c r="P28" s="6" t="n"/>
      <c r="Q28" s="6" t="n"/>
      <c r="R28" s="10" t="inlineStr">
        <is>
          <t>** ––– SE REMPLIT AUTOMATIQUEMENT ––– **</t>
        </is>
      </c>
      <c r="S28" s="6" t="n"/>
      <c r="T28" s="6" t="n"/>
      <c r="U28" s="6" t="n"/>
      <c r="V28" s="6" t="n"/>
      <c r="W28" s="6" t="n"/>
      <c r="X28" s="6" t="n"/>
    </row>
    <row r="29" ht="22" customHeight="1">
      <c r="B29" s="6" t="n"/>
      <c r="C29" s="6" t="n"/>
      <c r="D29" s="6" t="n"/>
      <c r="E29" s="6" t="n"/>
      <c r="F29" s="6" t="n"/>
      <c r="G29" s="6" t="n"/>
      <c r="H29" s="6" t="n"/>
      <c r="I29" s="6" t="n"/>
      <c r="J29" s="6" t="n"/>
      <c r="K29" s="6" t="n"/>
      <c r="L29" s="6" t="n"/>
      <c r="M29" s="9" t="inlineStr">
        <is>
          <t>JANV</t>
        </is>
      </c>
      <c r="N29" s="9" t="inlineStr">
        <is>
          <t>FÉVR</t>
        </is>
      </c>
      <c r="O29" s="9" t="inlineStr">
        <is>
          <t>MARS</t>
        </is>
      </c>
      <c r="P29" s="9" t="inlineStr">
        <is>
          <t>AVRIL</t>
        </is>
      </c>
      <c r="Q29" s="9" t="inlineStr">
        <is>
          <t>MAI</t>
        </is>
      </c>
      <c r="R29" s="9" t="inlineStr">
        <is>
          <t>JUIN</t>
        </is>
      </c>
      <c r="S29" s="9" t="inlineStr">
        <is>
          <t>JUIL</t>
        </is>
      </c>
      <c r="T29" s="9" t="inlineStr">
        <is>
          <t>AOÛT</t>
        </is>
      </c>
      <c r="U29" s="9" t="inlineStr">
        <is>
          <t>SEPT</t>
        </is>
      </c>
      <c r="V29" s="9" t="inlineStr">
        <is>
          <t>OCT</t>
        </is>
      </c>
      <c r="W29" s="9" t="inlineStr">
        <is>
          <t>NOV</t>
        </is>
      </c>
      <c r="X29" s="9" t="inlineStr">
        <is>
          <t>DÉC</t>
        </is>
      </c>
    </row>
    <row r="30" ht="22" customHeight="1">
      <c r="B30" s="6" t="n"/>
      <c r="C30" s="6" t="n"/>
      <c r="D30" s="6" t="n"/>
      <c r="E30" s="6" t="n"/>
      <c r="F30" s="6" t="n"/>
      <c r="G30" s="6" t="n"/>
      <c r="H30" s="6" t="n"/>
      <c r="I30" s="6" t="n"/>
      <c r="J30" s="6" t="n"/>
      <c r="K30" s="6" t="n"/>
      <c r="L30" s="6" t="n"/>
      <c r="M30" s="8">
        <f>IF(' de ventes basées sur BLANK Opp'!$I3 = "Janvier",' de ventes basées sur BLANK Opp'!$J3,0)</f>
        <v/>
      </c>
      <c r="N30" s="8">
        <f>IF(' de ventes basées sur BLANK Opp'!$I3 = "Février",' de ventes basées sur BLANK Opp'!$J3,0)</f>
        <v/>
      </c>
      <c r="O30" s="8">
        <f>IF(' de ventes basées sur BLANK Opp'!$I3 = "Mars",' de ventes basées sur BLANK Opp'!$J3,0)</f>
        <v/>
      </c>
      <c r="P30" s="8">
        <f>IF(' de ventes basées sur BLANK Opp'!$I3 = "Avril",' de ventes basées sur BLANK Opp'!$J3,0)</f>
        <v/>
      </c>
      <c r="Q30" s="8">
        <f>IF(' de ventes basées sur BLANK Opp'!$I3 = "Mai",' de ventes basées sur BLANK Opp'!$J3,0)</f>
        <v/>
      </c>
      <c r="R30" s="8">
        <f>IF(' de ventes basées sur BLANK Opp'!$I3 = "Juin",' de ventes basées sur BLANK Opp'!$J3,0)</f>
        <v/>
      </c>
      <c r="S30" s="8">
        <f>IF(' de ventes basées sur BLANK Opp'!$I3 = "Juillet",' de ventes basées sur BLANK Opp'!$J3,0)</f>
        <v/>
      </c>
      <c r="T30" s="8">
        <f>IF(' de ventes basées sur BLANK Opp'!$I3 = "Août",' de ventes basées sur BLANK Opp'!$J3,0)</f>
        <v/>
      </c>
      <c r="U30" s="8">
        <f>IF(' de ventes basées sur BLANK Opp'!$I3 = "Septembre",' de ventes basées sur BLANK Opp'!$J3,0)</f>
        <v/>
      </c>
      <c r="V30" s="8">
        <f>IF(' de ventes basées sur BLANK Opp'!$I3 = "Octobre",' de ventes basées sur BLANK Opp'!$J3,0)</f>
        <v/>
      </c>
      <c r="W30" s="8">
        <f>IF(' de ventes basées sur BLANK Opp'!$I3 = "Novembre",' de ventes basées sur BLANK Opp'!$J3,0)</f>
        <v/>
      </c>
      <c r="X30" s="8">
        <f>IF(' de ventes basées sur BLANK Opp'!$I3 = "Décembre",' de ventes basées sur BLANK Opp'!$J3,0)</f>
        <v/>
      </c>
    </row>
    <row r="31" ht="22" customHeight="1">
      <c r="B31" s="6" t="n"/>
      <c r="C31" s="6" t="n"/>
      <c r="D31" s="6" t="n"/>
      <c r="E31" s="6" t="n"/>
      <c r="F31" s="6" t="n"/>
      <c r="G31" s="6" t="n"/>
      <c r="H31" s="6" t="n"/>
      <c r="I31" s="6" t="n"/>
      <c r="J31" s="6" t="n"/>
      <c r="K31" s="6" t="n"/>
      <c r="L31" s="6" t="n"/>
      <c r="M31" s="8">
        <f>IF(' de ventes basées sur BLANK Opp'!$I4 = "Janvier",' de ventes basées sur BLANK Opp'!$J4,0)</f>
        <v/>
      </c>
      <c r="N31" s="8">
        <f>IF(' de ventes basées sur BLANK Opp'!$I4 = "Février",' de ventes basées sur BLANK Opp'!$J4,0)</f>
        <v/>
      </c>
      <c r="O31" s="8">
        <f>IF(' de ventes basées sur BLANK Opp'!$I4 = "Mars",' de ventes basées sur BLANK Opp'!$J4,0)</f>
        <v/>
      </c>
      <c r="P31" s="8">
        <f>IF(' de ventes basées sur BLANK Opp'!$I4 = "Avril",' de ventes basées sur BLANK Opp'!$J4,0)</f>
        <v/>
      </c>
      <c r="Q31" s="8">
        <f>IF(' de ventes basées sur BLANK Opp'!$I4 = "Mai",' de ventes basées sur BLANK Opp'!$J4,0)</f>
        <v/>
      </c>
      <c r="R31" s="8">
        <f>IF(' de ventes basées sur BLANK Opp'!$I4 = "Juin",' de ventes basées sur BLANK Opp'!$J4,0)</f>
        <v/>
      </c>
      <c r="S31" s="8">
        <f>IF(' de ventes basées sur BLANK Opp'!$I4 = "Juillet",' de ventes basées sur BLANK Opp'!$J4,0)</f>
        <v/>
      </c>
      <c r="T31" s="8">
        <f>IF(' de ventes basées sur BLANK Opp'!$I4 = "Août",' de ventes basées sur BLANK Opp'!$J4,0)</f>
        <v/>
      </c>
      <c r="U31" s="8">
        <f>IF(' de ventes basées sur BLANK Opp'!$I4 = "Septembre",' de ventes basées sur BLANK Opp'!$J4,0)</f>
        <v/>
      </c>
      <c r="V31" s="8">
        <f>IF(' de ventes basées sur BLANK Opp'!$I4 = "Octobre",' de ventes basées sur BLANK Opp'!$J4,0)</f>
        <v/>
      </c>
      <c r="W31" s="8">
        <f>IF(' de ventes basées sur BLANK Opp'!$I4 = "Novembre",' de ventes basées sur BLANK Opp'!$J4,0)</f>
        <v/>
      </c>
      <c r="X31" s="8">
        <f>IF(' de ventes basées sur BLANK Opp'!$I4 = "Décembre",' de ventes basées sur BLANK Opp'!$J4,0)</f>
        <v/>
      </c>
    </row>
    <row r="32" ht="22" customHeight="1">
      <c r="B32" s="6" t="n"/>
      <c r="C32" s="6" t="n"/>
      <c r="D32" s="6" t="n"/>
      <c r="E32" s="6" t="n"/>
      <c r="F32" s="6" t="n"/>
      <c r="G32" s="6" t="n"/>
      <c r="H32" s="6" t="n"/>
      <c r="I32" s="6" t="n"/>
      <c r="J32" s="6" t="n"/>
      <c r="K32" s="6" t="n"/>
      <c r="L32" s="6" t="n"/>
      <c r="M32" s="8">
        <f>IF(' de ventes basées sur BLANK Opp'!$I5 = "Janvier",' de ventes basées sur BLANK Opp'!$J5,0)</f>
        <v/>
      </c>
      <c r="N32" s="8">
        <f>IF(' de ventes basées sur BLANK Opp'!$I5 = "Février",' de ventes basées sur BLANK Opp'!$J5,0)</f>
        <v/>
      </c>
      <c r="O32" s="8">
        <f>IF(' de ventes basées sur BLANK Opp'!$I5 = "Mars",' de ventes basées sur BLANK Opp'!$J5,0)</f>
        <v/>
      </c>
      <c r="P32" s="8">
        <f>IF(' de ventes basées sur BLANK Opp'!$I5 = "Avril",' de ventes basées sur BLANK Opp'!$J5,0)</f>
        <v/>
      </c>
      <c r="Q32" s="8">
        <f>IF(' de ventes basées sur BLANK Opp'!$I5 = "Mai",' de ventes basées sur BLANK Opp'!$J5,0)</f>
        <v/>
      </c>
      <c r="R32" s="8">
        <f>IF(' de ventes basées sur BLANK Opp'!$I5 = "Juin",' de ventes basées sur BLANK Opp'!$J5,0)</f>
        <v/>
      </c>
      <c r="S32" s="8">
        <f>IF(' de ventes basées sur BLANK Opp'!$I5 = "Juillet",' de ventes basées sur BLANK Opp'!$J5,0)</f>
        <v/>
      </c>
      <c r="T32" s="8">
        <f>IF(' de ventes basées sur BLANK Opp'!$I5 = "Août",' de ventes basées sur BLANK Opp'!$J5,0)</f>
        <v/>
      </c>
      <c r="U32" s="8">
        <f>IF(' de ventes basées sur BLANK Opp'!$I5 = "Septembre",' de ventes basées sur BLANK Opp'!$J5,0)</f>
        <v/>
      </c>
      <c r="V32" s="8">
        <f>IF(' de ventes basées sur BLANK Opp'!$I5 = "Octobre",' de ventes basées sur BLANK Opp'!$J5,0)</f>
        <v/>
      </c>
      <c r="W32" s="8">
        <f>IF(' de ventes basées sur BLANK Opp'!$I5 = "Novembre",' de ventes basées sur BLANK Opp'!$J5,0)</f>
        <v/>
      </c>
      <c r="X32" s="8">
        <f>IF(' de ventes basées sur BLANK Opp'!$I5 = "Décembre",' de ventes basées sur BLANK Opp'!$J5,0)</f>
        <v/>
      </c>
    </row>
    <row r="33" ht="22" customHeight="1">
      <c r="B33" s="6" t="n"/>
      <c r="C33" s="6" t="n"/>
      <c r="D33" s="6" t="n"/>
      <c r="E33" s="6" t="n"/>
      <c r="F33" s="6" t="n"/>
      <c r="G33" s="6" t="n"/>
      <c r="H33" s="6" t="n"/>
      <c r="I33" s="6" t="n"/>
      <c r="J33" s="6" t="n"/>
      <c r="K33" s="6" t="n"/>
      <c r="L33" s="6" t="n"/>
      <c r="M33" s="8">
        <f>IF(' de ventes basées sur BLANK Opp'!$I6 = "Janvier",' de ventes basées sur BLANK Opp'!$J6,0)</f>
        <v/>
      </c>
      <c r="N33" s="8">
        <f>IF(' de ventes basées sur BLANK Opp'!$I6 = "Février",' de ventes basées sur BLANK Opp'!$J6,0)</f>
        <v/>
      </c>
      <c r="O33" s="8">
        <f>IF(' de ventes basées sur BLANK Opp'!$I6 = "Mars",' de ventes basées sur BLANK Opp'!$J6,0)</f>
        <v/>
      </c>
      <c r="P33" s="8">
        <f>IF(' de ventes basées sur BLANK Opp'!$I6 = "Avril",' de ventes basées sur BLANK Opp'!$J6,0)</f>
        <v/>
      </c>
      <c r="Q33" s="8">
        <f>IF(' de ventes basées sur BLANK Opp'!$I6 = "Mai",' de ventes basées sur BLANK Opp'!$J6,0)</f>
        <v/>
      </c>
      <c r="R33" s="8">
        <f>IF(' de ventes basées sur BLANK Opp'!$I6 = "Juin",' de ventes basées sur BLANK Opp'!$J6,0)</f>
        <v/>
      </c>
      <c r="S33" s="8">
        <f>IF(' de ventes basées sur BLANK Opp'!$I6 = "Juillet",' de ventes basées sur BLANK Opp'!$J6,0)</f>
        <v/>
      </c>
      <c r="T33" s="8">
        <f>IF(' de ventes basées sur BLANK Opp'!$I6 = "Août",' de ventes basées sur BLANK Opp'!$J6,0)</f>
        <v/>
      </c>
      <c r="U33" s="8">
        <f>IF(' de ventes basées sur BLANK Opp'!$I6 = "Septembre",' de ventes basées sur BLANK Opp'!$J6,0)</f>
        <v/>
      </c>
      <c r="V33" s="8">
        <f>IF(' de ventes basées sur BLANK Opp'!$I6 = "Octobre",' de ventes basées sur BLANK Opp'!$J6,0)</f>
        <v/>
      </c>
      <c r="W33" s="8">
        <f>IF(' de ventes basées sur BLANK Opp'!$I6 = "Novembre",' de ventes basées sur BLANK Opp'!$J6,0)</f>
        <v/>
      </c>
      <c r="X33" s="8">
        <f>IF(' de ventes basées sur BLANK Opp'!$I6 = "Décembre",' de ventes basées sur BLANK Opp'!$J6,0)</f>
        <v/>
      </c>
    </row>
    <row r="34" ht="22" customHeight="1">
      <c r="B34" s="6" t="n"/>
      <c r="C34" s="6" t="n"/>
      <c r="D34" s="6" t="n"/>
      <c r="E34" s="6" t="n"/>
      <c r="F34" s="6" t="n"/>
      <c r="G34" s="6" t="n"/>
      <c r="H34" s="6" t="n"/>
      <c r="I34" s="6" t="n"/>
      <c r="J34" s="6" t="n"/>
      <c r="K34" s="6" t="n"/>
      <c r="L34" s="6" t="n"/>
      <c r="M34" s="8">
        <f>IF(' de ventes basées sur BLANK Opp'!$I7 = "Janvier",' de ventes basées sur BLANK Opp'!$J7,0)</f>
        <v/>
      </c>
      <c r="N34" s="8">
        <f>IF(' de ventes basées sur BLANK Opp'!$I7 = "Février",' de ventes basées sur BLANK Opp'!$J7,0)</f>
        <v/>
      </c>
      <c r="O34" s="8">
        <f>IF(' de ventes basées sur BLANK Opp'!$I7 = "Mars",' de ventes basées sur BLANK Opp'!$J7,0)</f>
        <v/>
      </c>
      <c r="P34" s="8">
        <f>IF(' de ventes basées sur BLANK Opp'!$I7 = "Avril",' de ventes basées sur BLANK Opp'!$J7,0)</f>
        <v/>
      </c>
      <c r="Q34" s="8">
        <f>IF(' de ventes basées sur BLANK Opp'!$I7 = "Mai",' de ventes basées sur BLANK Opp'!$J7,0)</f>
        <v/>
      </c>
      <c r="R34" s="8">
        <f>IF(' de ventes basées sur BLANK Opp'!$I7 = "Juin",' de ventes basées sur BLANK Opp'!$J7,0)</f>
        <v/>
      </c>
      <c r="S34" s="8">
        <f>IF(' de ventes basées sur BLANK Opp'!$I7 = "Juillet",' de ventes basées sur BLANK Opp'!$J7,0)</f>
        <v/>
      </c>
      <c r="T34" s="8">
        <f>IF(' de ventes basées sur BLANK Opp'!$I7 = "Août",' de ventes basées sur BLANK Opp'!$J7,0)</f>
        <v/>
      </c>
      <c r="U34" s="8">
        <f>IF(' de ventes basées sur BLANK Opp'!$I7 = "Septembre",' de ventes basées sur BLANK Opp'!$J7,0)</f>
        <v/>
      </c>
      <c r="V34" s="8">
        <f>IF(' de ventes basées sur BLANK Opp'!$I7 = "Octobre",' de ventes basées sur BLANK Opp'!$J7,0)</f>
        <v/>
      </c>
      <c r="W34" s="8">
        <f>IF(' de ventes basées sur BLANK Opp'!$I7 = "Novembre",' de ventes basées sur BLANK Opp'!$J7,0)</f>
        <v/>
      </c>
      <c r="X34" s="8">
        <f>IF(' de ventes basées sur BLANK Opp'!$I7 = "Décembre",' de ventes basées sur BLANK Opp'!$J7,0)</f>
        <v/>
      </c>
    </row>
    <row r="35" ht="22" customHeight="1">
      <c r="B35" s="6" t="n"/>
      <c r="C35" s="6" t="n"/>
      <c r="D35" s="6" t="n"/>
      <c r="E35" s="6" t="n"/>
      <c r="F35" s="6" t="n"/>
      <c r="G35" s="6" t="n"/>
      <c r="H35" s="6" t="n"/>
      <c r="I35" s="6" t="n"/>
      <c r="J35" s="6" t="n"/>
      <c r="K35" s="6" t="n"/>
      <c r="L35" s="6" t="n"/>
      <c r="M35" s="8">
        <f>IF(' de ventes basées sur BLANK Opp'!$I8 = "Janvier",' de ventes basées sur BLANK Opp'!$J8,0)</f>
        <v/>
      </c>
      <c r="N35" s="8">
        <f>IF(' de ventes basées sur BLANK Opp'!$I8 = "Février",' de ventes basées sur BLANK Opp'!$J8,0)</f>
        <v/>
      </c>
      <c r="O35" s="8">
        <f>IF(' de ventes basées sur BLANK Opp'!$I8 = "Mars",' de ventes basées sur BLANK Opp'!$J8,0)</f>
        <v/>
      </c>
      <c r="P35" s="8">
        <f>IF(' de ventes basées sur BLANK Opp'!$I8 = "Avril",' de ventes basées sur BLANK Opp'!$J8,0)</f>
        <v/>
      </c>
      <c r="Q35" s="8">
        <f>IF(' de ventes basées sur BLANK Opp'!$I8 = "Mai",' de ventes basées sur BLANK Opp'!$J8,0)</f>
        <v/>
      </c>
      <c r="R35" s="8">
        <f>IF(' de ventes basées sur BLANK Opp'!$I8 = "Juin",' de ventes basées sur BLANK Opp'!$J8,0)</f>
        <v/>
      </c>
      <c r="S35" s="8">
        <f>IF(' de ventes basées sur BLANK Opp'!$I8 = "Juillet",' de ventes basées sur BLANK Opp'!$J8,0)</f>
        <v/>
      </c>
      <c r="T35" s="8">
        <f>IF(' de ventes basées sur BLANK Opp'!$I8 = "Août",' de ventes basées sur BLANK Opp'!$J8,0)</f>
        <v/>
      </c>
      <c r="U35" s="8">
        <f>IF(' de ventes basées sur BLANK Opp'!$I8 = "Septembre",' de ventes basées sur BLANK Opp'!$J8,0)</f>
        <v/>
      </c>
      <c r="V35" s="8">
        <f>IF(' de ventes basées sur BLANK Opp'!$I8 = "Octobre",' de ventes basées sur BLANK Opp'!$J8,0)</f>
        <v/>
      </c>
      <c r="W35" s="8">
        <f>IF(' de ventes basées sur BLANK Opp'!$I8 = "Novembre",' de ventes basées sur BLANK Opp'!$J8,0)</f>
        <v/>
      </c>
      <c r="X35" s="8">
        <f>IF(' de ventes basées sur BLANK Opp'!$I8 = "Décembre",' de ventes basées sur BLANK Opp'!$J8,0)</f>
        <v/>
      </c>
    </row>
    <row r="36" ht="22" customHeight="1">
      <c r="B36" s="6" t="n"/>
      <c r="C36" s="6" t="n"/>
      <c r="D36" s="6" t="n"/>
      <c r="E36" s="6" t="n"/>
      <c r="F36" s="6" t="n"/>
      <c r="G36" s="6" t="n"/>
      <c r="H36" s="6" t="n"/>
      <c r="I36" s="6" t="n"/>
      <c r="J36" s="6" t="n"/>
      <c r="K36" s="6" t="n"/>
      <c r="L36" s="6" t="n"/>
      <c r="M36" s="8">
        <f>IF(' de ventes basées sur BLANK Opp'!$I9 = "Janvier",' de ventes basées sur BLANK Opp'!$J9,0)</f>
        <v/>
      </c>
      <c r="N36" s="8">
        <f>IF(' de ventes basées sur BLANK Opp'!$I9 = "Février",' de ventes basées sur BLANK Opp'!$J9,0)</f>
        <v/>
      </c>
      <c r="O36" s="8">
        <f>IF(' de ventes basées sur BLANK Opp'!$I9 = "Mars",' de ventes basées sur BLANK Opp'!$J9,0)</f>
        <v/>
      </c>
      <c r="P36" s="8">
        <f>IF(' de ventes basées sur BLANK Opp'!$I9 = "Avril",' de ventes basées sur BLANK Opp'!$J9,0)</f>
        <v/>
      </c>
      <c r="Q36" s="8">
        <f>IF(' de ventes basées sur BLANK Opp'!$I9 = "Mai",' de ventes basées sur BLANK Opp'!$J9,0)</f>
        <v/>
      </c>
      <c r="R36" s="8">
        <f>IF(' de ventes basées sur BLANK Opp'!$I9 = "Juin",' de ventes basées sur BLANK Opp'!$J9,0)</f>
        <v/>
      </c>
      <c r="S36" s="8">
        <f>IF(' de ventes basées sur BLANK Opp'!$I9 = "Juillet",' de ventes basées sur BLANK Opp'!$J9,0)</f>
        <v/>
      </c>
      <c r="T36" s="8">
        <f>IF(' de ventes basées sur BLANK Opp'!$I9 = "Août",' de ventes basées sur BLANK Opp'!$J9,0)</f>
        <v/>
      </c>
      <c r="U36" s="8">
        <f>IF(' de ventes basées sur BLANK Opp'!$I9 = "Septembre",' de ventes basées sur BLANK Opp'!$J9,0)</f>
        <v/>
      </c>
      <c r="V36" s="8">
        <f>IF(' de ventes basées sur BLANK Opp'!$I9 = "Octobre",' de ventes basées sur BLANK Opp'!$J9,0)</f>
        <v/>
      </c>
      <c r="W36" s="8">
        <f>IF(' de ventes basées sur BLANK Opp'!$I9 = "Novembre",' de ventes basées sur BLANK Opp'!$J9,0)</f>
        <v/>
      </c>
      <c r="X36" s="8">
        <f>IF(' de ventes basées sur BLANK Opp'!$I9 = "Décembre",' de ventes basées sur BLANK Opp'!$J9,0)</f>
        <v/>
      </c>
    </row>
    <row r="37" ht="22" customHeight="1">
      <c r="B37" s="6" t="n"/>
      <c r="C37" s="6" t="n"/>
      <c r="D37" s="6" t="n"/>
      <c r="E37" s="6" t="n"/>
      <c r="F37" s="6" t="n"/>
      <c r="G37" s="6" t="n"/>
      <c r="H37" s="6" t="n"/>
      <c r="I37" s="6" t="n"/>
      <c r="J37" s="6" t="n"/>
      <c r="K37" s="6" t="n"/>
      <c r="L37" s="6" t="n"/>
      <c r="M37" s="8">
        <f>IF(' de ventes basées sur BLANK Opp'!$I10 = "Janvier",' de ventes basées sur BLANK Opp'!$J10,0)</f>
        <v/>
      </c>
      <c r="N37" s="8">
        <f>IF(' de ventes basées sur BLANK Opp'!$I10 = "Février",' de ventes basées sur BLANK Opp'!$J10,0)</f>
        <v/>
      </c>
      <c r="O37" s="8">
        <f>IF(' de ventes basées sur BLANK Opp'!$I10 = "Mars",' de ventes basées sur BLANK Opp'!$J10,0)</f>
        <v/>
      </c>
      <c r="P37" s="8">
        <f>IF(' de ventes basées sur BLANK Opp'!$I10 = "Avril",' de ventes basées sur BLANK Opp'!$J10,0)</f>
        <v/>
      </c>
      <c r="Q37" s="8">
        <f>IF(' de ventes basées sur BLANK Opp'!$I10 = "Mai",' de ventes basées sur BLANK Opp'!$J10,0)</f>
        <v/>
      </c>
      <c r="R37" s="8">
        <f>IF(' de ventes basées sur BLANK Opp'!$I10 = "Juin",' de ventes basées sur BLANK Opp'!$J10,0)</f>
        <v/>
      </c>
      <c r="S37" s="8">
        <f>IF(' de ventes basées sur BLANK Opp'!$I10 = "Juillet",' de ventes basées sur BLANK Opp'!$J10,0)</f>
        <v/>
      </c>
      <c r="T37" s="8">
        <f>IF(' de ventes basées sur BLANK Opp'!$I10 = "Août",' de ventes basées sur BLANK Opp'!$J10,0)</f>
        <v/>
      </c>
      <c r="U37" s="8">
        <f>IF(' de ventes basées sur BLANK Opp'!$I10 = "Septembre",' de ventes basées sur BLANK Opp'!$J10,0)</f>
        <v/>
      </c>
      <c r="V37" s="8">
        <f>IF(' de ventes basées sur BLANK Opp'!$I10 = "Octobre",' de ventes basées sur BLANK Opp'!$J10,0)</f>
        <v/>
      </c>
      <c r="W37" s="8">
        <f>IF(' de ventes basées sur BLANK Opp'!$I10 = "Novembre",' de ventes basées sur BLANK Opp'!$J10,0)</f>
        <v/>
      </c>
      <c r="X37" s="8">
        <f>IF(' de ventes basées sur BLANK Opp'!$I10 = "Décembre",' de ventes basées sur BLANK Opp'!$J10,0)</f>
        <v/>
      </c>
    </row>
    <row r="38" ht="22" customHeight="1">
      <c r="B38" s="6" t="n"/>
      <c r="C38" s="6" t="n"/>
      <c r="D38" s="6" t="n"/>
      <c r="E38" s="6" t="n"/>
      <c r="F38" s="6" t="n"/>
      <c r="G38" s="6" t="n"/>
      <c r="H38" s="6" t="n"/>
      <c r="I38" s="6" t="n"/>
      <c r="J38" s="6" t="n"/>
      <c r="K38" s="6" t="n"/>
      <c r="L38" s="6" t="n"/>
      <c r="M38" s="8">
        <f>IF(' de ventes basées sur BLANK Opp'!$I11 = "Janvier",' de ventes basées sur BLANK Opp'!$J11,0)</f>
        <v/>
      </c>
      <c r="N38" s="8">
        <f>IF(' de ventes basées sur BLANK Opp'!$I11 = "Février",' de ventes basées sur BLANK Opp'!$J11,0)</f>
        <v/>
      </c>
      <c r="O38" s="8">
        <f>IF(' de ventes basées sur BLANK Opp'!$I11 = "Mars",' de ventes basées sur BLANK Opp'!$J11,0)</f>
        <v/>
      </c>
      <c r="P38" s="8">
        <f>IF(' de ventes basées sur BLANK Opp'!$I11 = "Avril",' de ventes basées sur BLANK Opp'!$J11,0)</f>
        <v/>
      </c>
      <c r="Q38" s="8">
        <f>IF(' de ventes basées sur BLANK Opp'!$I11 = "Mai",' de ventes basées sur BLANK Opp'!$J11,0)</f>
        <v/>
      </c>
      <c r="R38" s="8">
        <f>IF(' de ventes basées sur BLANK Opp'!$I11 = "Juin",' de ventes basées sur BLANK Opp'!$J11,0)</f>
        <v/>
      </c>
      <c r="S38" s="8">
        <f>IF(' de ventes basées sur BLANK Opp'!$I11 = "Juillet",' de ventes basées sur BLANK Opp'!$J11,0)</f>
        <v/>
      </c>
      <c r="T38" s="8">
        <f>IF(' de ventes basées sur BLANK Opp'!$I11 = "Août",' de ventes basées sur BLANK Opp'!$J11,0)</f>
        <v/>
      </c>
      <c r="U38" s="8">
        <f>IF(' de ventes basées sur BLANK Opp'!$I11 = "Septembre",' de ventes basées sur BLANK Opp'!$J11,0)</f>
        <v/>
      </c>
      <c r="V38" s="8">
        <f>IF(' de ventes basées sur BLANK Opp'!$I11 = "Octobre",' de ventes basées sur BLANK Opp'!$J11,0)</f>
        <v/>
      </c>
      <c r="W38" s="8">
        <f>IF(' de ventes basées sur BLANK Opp'!$I11 = "Novembre",' de ventes basées sur BLANK Opp'!$J11,0)</f>
        <v/>
      </c>
      <c r="X38" s="8">
        <f>IF(' de ventes basées sur BLANK Opp'!$I11 = "Décembre",' de ventes basées sur BLANK Opp'!$J11,0)</f>
        <v/>
      </c>
    </row>
    <row r="39" ht="22" customHeight="1">
      <c r="B39" s="6" t="n"/>
      <c r="C39" s="6" t="n"/>
      <c r="D39" s="6" t="n"/>
      <c r="E39" s="6" t="n"/>
      <c r="F39" s="6" t="n"/>
      <c r="G39" s="6" t="n"/>
      <c r="H39" s="6" t="n"/>
      <c r="I39" s="6" t="n"/>
      <c r="J39" s="6" t="n"/>
      <c r="K39" s="6" t="n"/>
      <c r="L39" s="6" t="n"/>
      <c r="M39" s="8">
        <f>IF(' de ventes basées sur BLANK Opp'!$I12 = "Janvier",' de ventes basées sur BLANK Opp'!$J12,0)</f>
        <v/>
      </c>
      <c r="N39" s="8">
        <f>IF(' de ventes basées sur BLANK Opp'!$I12 = "Février",' de ventes basées sur BLANK Opp'!$J12,0)</f>
        <v/>
      </c>
      <c r="O39" s="8">
        <f>IF(' de ventes basées sur BLANK Opp'!$I12 = "Mars",' de ventes basées sur BLANK Opp'!$J12,0)</f>
        <v/>
      </c>
      <c r="P39" s="8">
        <f>IF(' de ventes basées sur BLANK Opp'!$I12 = "Avril",' de ventes basées sur BLANK Opp'!$J12,0)</f>
        <v/>
      </c>
      <c r="Q39" s="8">
        <f>IF(' de ventes basées sur BLANK Opp'!$I12 = "Mai",' de ventes basées sur BLANK Opp'!$J12,0)</f>
        <v/>
      </c>
      <c r="R39" s="8">
        <f>IF(' de ventes basées sur BLANK Opp'!$I12 = "Juin",' de ventes basées sur BLANK Opp'!$J12,0)</f>
        <v/>
      </c>
      <c r="S39" s="8">
        <f>IF(' de ventes basées sur BLANK Opp'!$I12 = "Juillet",' de ventes basées sur BLANK Opp'!$J12,0)</f>
        <v/>
      </c>
      <c r="T39" s="8">
        <f>IF(' de ventes basées sur BLANK Opp'!$I12 = "Août",' de ventes basées sur BLANK Opp'!$J12,0)</f>
        <v/>
      </c>
      <c r="U39" s="8">
        <f>IF(' de ventes basées sur BLANK Opp'!$I12 = "Septembre",' de ventes basées sur BLANK Opp'!$J12,0)</f>
        <v/>
      </c>
      <c r="V39" s="8">
        <f>IF(' de ventes basées sur BLANK Opp'!$I12 = "Octobre",' de ventes basées sur BLANK Opp'!$J12,0)</f>
        <v/>
      </c>
      <c r="W39" s="8">
        <f>IF(' de ventes basées sur BLANK Opp'!$I12 = "Novembre",' de ventes basées sur BLANK Opp'!$J12,0)</f>
        <v/>
      </c>
      <c r="X39" s="8">
        <f>IF(' de ventes basées sur BLANK Opp'!$I12 = "Décembre",' de ventes basées sur BLANK Opp'!$J12,0)</f>
        <v/>
      </c>
    </row>
    <row r="40" ht="22" customHeight="1">
      <c r="B40" s="6" t="n"/>
      <c r="C40" s="6" t="n"/>
      <c r="D40" s="6" t="n"/>
      <c r="E40" s="6" t="n"/>
      <c r="F40" s="6" t="n"/>
      <c r="G40" s="6" t="n"/>
      <c r="H40" s="6" t="n"/>
      <c r="I40" s="6" t="n"/>
      <c r="J40" s="6" t="n"/>
      <c r="K40" s="6" t="n"/>
      <c r="L40" s="6" t="n"/>
      <c r="M40" s="8">
        <f>IF(' de ventes basées sur BLANK Opp'!$I13 = "Janvier",' de ventes basées sur BLANK Opp'!$J13,0)</f>
        <v/>
      </c>
      <c r="N40" s="8">
        <f>IF(' de ventes basées sur BLANK Opp'!$I13 = "Février",' de ventes basées sur BLANK Opp'!$J13,0)</f>
        <v/>
      </c>
      <c r="O40" s="8">
        <f>IF(' de ventes basées sur BLANK Opp'!$I13 = "Mars",' de ventes basées sur BLANK Opp'!$J13,0)</f>
        <v/>
      </c>
      <c r="P40" s="8">
        <f>IF(' de ventes basées sur BLANK Opp'!$I13 = "Avril",' de ventes basées sur BLANK Opp'!$J13,0)</f>
        <v/>
      </c>
      <c r="Q40" s="8">
        <f>IF(' de ventes basées sur BLANK Opp'!$I13 = "Mai",' de ventes basées sur BLANK Opp'!$J13,0)</f>
        <v/>
      </c>
      <c r="R40" s="8">
        <f>IF(' de ventes basées sur BLANK Opp'!$I13 = "Juin",' de ventes basées sur BLANK Opp'!$J13,0)</f>
        <v/>
      </c>
      <c r="S40" s="8">
        <f>IF(' de ventes basées sur BLANK Opp'!$I13 = "Juillet",' de ventes basées sur BLANK Opp'!$J13,0)</f>
        <v/>
      </c>
      <c r="T40" s="8">
        <f>IF(' de ventes basées sur BLANK Opp'!$I13 = "Août",' de ventes basées sur BLANK Opp'!$J13,0)</f>
        <v/>
      </c>
      <c r="U40" s="8">
        <f>IF(' de ventes basées sur BLANK Opp'!$I13 = "Septembre",' de ventes basées sur BLANK Opp'!$J13,0)</f>
        <v/>
      </c>
      <c r="V40" s="8">
        <f>IF(' de ventes basées sur BLANK Opp'!$I13 = "Octobre",' de ventes basées sur BLANK Opp'!$J13,0)</f>
        <v/>
      </c>
      <c r="W40" s="8">
        <f>IF(' de ventes basées sur BLANK Opp'!$I13 = "Novembre",' de ventes basées sur BLANK Opp'!$J13,0)</f>
        <v/>
      </c>
      <c r="X40" s="8">
        <f>IF(' de ventes basées sur BLANK Opp'!$I13 = "Décembre",' de ventes basées sur BLANK Opp'!$J13,0)</f>
        <v/>
      </c>
    </row>
    <row r="41" ht="22" customHeight="1">
      <c r="B41" s="6" t="n"/>
      <c r="C41" s="6" t="n"/>
      <c r="D41" s="6" t="n"/>
      <c r="E41" s="6" t="n"/>
      <c r="F41" s="6" t="n"/>
      <c r="G41" s="6" t="n"/>
      <c r="H41" s="6" t="n"/>
      <c r="I41" s="6" t="n"/>
      <c r="J41" s="6" t="n"/>
      <c r="K41" s="6" t="n"/>
      <c r="L41" s="6" t="n"/>
      <c r="M41" s="8">
        <f>IF(' de ventes basées sur BLANK Opp'!$I14 = "Janvier",' de ventes basées sur BLANK Opp'!$J14,0)</f>
        <v/>
      </c>
      <c r="N41" s="8">
        <f>IF(' de ventes basées sur BLANK Opp'!$I14 = "Février",' de ventes basées sur BLANK Opp'!$J14,0)</f>
        <v/>
      </c>
      <c r="O41" s="8">
        <f>IF(' de ventes basées sur BLANK Opp'!$I14 = "Mars",' de ventes basées sur BLANK Opp'!$J14,0)</f>
        <v/>
      </c>
      <c r="P41" s="8">
        <f>IF(' de ventes basées sur BLANK Opp'!$I14 = "Avril",' de ventes basées sur BLANK Opp'!$J14,0)</f>
        <v/>
      </c>
      <c r="Q41" s="8">
        <f>IF(' de ventes basées sur BLANK Opp'!$I14 = "Mai",' de ventes basées sur BLANK Opp'!$J14,0)</f>
        <v/>
      </c>
      <c r="R41" s="8">
        <f>IF(' de ventes basées sur BLANK Opp'!$I14 = "Juin",' de ventes basées sur BLANK Opp'!$J14,0)</f>
        <v/>
      </c>
      <c r="S41" s="8">
        <f>IF(' de ventes basées sur BLANK Opp'!$I14 = "Juillet",' de ventes basées sur BLANK Opp'!$J14,0)</f>
        <v/>
      </c>
      <c r="T41" s="8">
        <f>IF(' de ventes basées sur BLANK Opp'!$I14 = "Août",' de ventes basées sur BLANK Opp'!$J14,0)</f>
        <v/>
      </c>
      <c r="U41" s="8">
        <f>IF(' de ventes basées sur BLANK Opp'!$I14 = "Septembre",' de ventes basées sur BLANK Opp'!$J14,0)</f>
        <v/>
      </c>
      <c r="V41" s="8">
        <f>IF(' de ventes basées sur BLANK Opp'!$I14 = "Octobre",' de ventes basées sur BLANK Opp'!$J14,0)</f>
        <v/>
      </c>
      <c r="W41" s="8">
        <f>IF(' de ventes basées sur BLANK Opp'!$I14 = "Novembre",' de ventes basées sur BLANK Opp'!$J14,0)</f>
        <v/>
      </c>
      <c r="X41" s="8">
        <f>IF(' de ventes basées sur BLANK Opp'!$I14 = "Décembre",' de ventes basées sur BLANK Opp'!$J14,0)</f>
        <v/>
      </c>
    </row>
    <row r="42" ht="22" customHeight="1">
      <c r="B42" s="6" t="n"/>
      <c r="C42" s="6" t="n"/>
      <c r="D42" s="6" t="n"/>
      <c r="E42" s="6" t="n"/>
      <c r="F42" s="6" t="n"/>
      <c r="G42" s="6" t="n"/>
      <c r="H42" s="6" t="n"/>
      <c r="I42" s="6" t="n"/>
      <c r="J42" s="6" t="n"/>
      <c r="K42" s="6" t="n"/>
      <c r="L42" s="6" t="n"/>
      <c r="M42" s="8">
        <f>IF(' de ventes basées sur BLANK Opp'!$I15 = "Janvier",' de ventes basées sur BLANK Opp'!$J15,0)</f>
        <v/>
      </c>
      <c r="N42" s="8">
        <f>IF(' de ventes basées sur BLANK Opp'!$I15 = "Février",' de ventes basées sur BLANK Opp'!$J15,0)</f>
        <v/>
      </c>
      <c r="O42" s="8">
        <f>IF(' de ventes basées sur BLANK Opp'!$I15 = "Mars",' de ventes basées sur BLANK Opp'!$J15,0)</f>
        <v/>
      </c>
      <c r="P42" s="8">
        <f>IF(' de ventes basées sur BLANK Opp'!$I15 = "Avril",' de ventes basées sur BLANK Opp'!$J15,0)</f>
        <v/>
      </c>
      <c r="Q42" s="8">
        <f>IF(' de ventes basées sur BLANK Opp'!$I15 = "Mai",' de ventes basées sur BLANK Opp'!$J15,0)</f>
        <v/>
      </c>
      <c r="R42" s="8">
        <f>IF(' de ventes basées sur BLANK Opp'!$I15 = "Juin",' de ventes basées sur BLANK Opp'!$J15,0)</f>
        <v/>
      </c>
      <c r="S42" s="8">
        <f>IF(' de ventes basées sur BLANK Opp'!$I15 = "Juillet",' de ventes basées sur BLANK Opp'!$J15,0)</f>
        <v/>
      </c>
      <c r="T42" s="8">
        <f>IF(' de ventes basées sur BLANK Opp'!$I15 = "Août",' de ventes basées sur BLANK Opp'!$J15,0)</f>
        <v/>
      </c>
      <c r="U42" s="8">
        <f>IF(' de ventes basées sur BLANK Opp'!$I15 = "Septembre",' de ventes basées sur BLANK Opp'!$J15,0)</f>
        <v/>
      </c>
      <c r="V42" s="8">
        <f>IF(' de ventes basées sur BLANK Opp'!$I15 = "Octobre",' de ventes basées sur BLANK Opp'!$J15,0)</f>
        <v/>
      </c>
      <c r="W42" s="8">
        <f>IF(' de ventes basées sur BLANK Opp'!$I15 = "Novembre",' de ventes basées sur BLANK Opp'!$J15,0)</f>
        <v/>
      </c>
      <c r="X42" s="8">
        <f>IF(' de ventes basées sur BLANK Opp'!$I15 = "Décembre",' de ventes basées sur BLANK Opp'!$J15,0)</f>
        <v/>
      </c>
    </row>
    <row r="43" ht="22" customHeight="1">
      <c r="B43" s="6" t="n"/>
      <c r="C43" s="6" t="n"/>
      <c r="D43" s="6" t="n"/>
      <c r="E43" s="6" t="n"/>
      <c r="F43" s="6" t="n"/>
      <c r="G43" s="6" t="n"/>
      <c r="H43" s="6" t="n"/>
      <c r="I43" s="6" t="n"/>
      <c r="J43" s="6" t="n"/>
      <c r="K43" s="6" t="n"/>
      <c r="L43" s="6" t="n"/>
      <c r="M43" s="8">
        <f>IF(' de ventes basées sur BLANK Opp'!$I16 = "Janvier",' de ventes basées sur BLANK Opp'!$J16,0)</f>
        <v/>
      </c>
      <c r="N43" s="8">
        <f>IF(' de ventes basées sur BLANK Opp'!$I16 = "Février",' de ventes basées sur BLANK Opp'!$J16,0)</f>
        <v/>
      </c>
      <c r="O43" s="8">
        <f>IF(' de ventes basées sur BLANK Opp'!$I16 = "Mars",' de ventes basées sur BLANK Opp'!$J16,0)</f>
        <v/>
      </c>
      <c r="P43" s="8">
        <f>IF(' de ventes basées sur BLANK Opp'!$I16 = "Avril",' de ventes basées sur BLANK Opp'!$J16,0)</f>
        <v/>
      </c>
      <c r="Q43" s="8">
        <f>IF(' de ventes basées sur BLANK Opp'!$I16 = "Mai",' de ventes basées sur BLANK Opp'!$J16,0)</f>
        <v/>
      </c>
      <c r="R43" s="8">
        <f>IF(' de ventes basées sur BLANK Opp'!$I16 = "Juin",' de ventes basées sur BLANK Opp'!$J16,0)</f>
        <v/>
      </c>
      <c r="S43" s="8">
        <f>IF(' de ventes basées sur BLANK Opp'!$I16 = "Juillet",' de ventes basées sur BLANK Opp'!$J16,0)</f>
        <v/>
      </c>
      <c r="T43" s="8">
        <f>IF(' de ventes basées sur BLANK Opp'!$I16 = "Août",' de ventes basées sur BLANK Opp'!$J16,0)</f>
        <v/>
      </c>
      <c r="U43" s="8">
        <f>IF(' de ventes basées sur BLANK Opp'!$I16 = "Septembre",' de ventes basées sur BLANK Opp'!$J16,0)</f>
        <v/>
      </c>
      <c r="V43" s="8">
        <f>IF(' de ventes basées sur BLANK Opp'!$I16 = "Octobre",' de ventes basées sur BLANK Opp'!$J16,0)</f>
        <v/>
      </c>
      <c r="W43" s="8">
        <f>IF(' de ventes basées sur BLANK Opp'!$I16 = "Novembre",' de ventes basées sur BLANK Opp'!$J16,0)</f>
        <v/>
      </c>
      <c r="X43" s="8">
        <f>IF(' de ventes basées sur BLANK Opp'!$I16 = "Décembre",' de ventes basées sur BLANK Opp'!$J16,0)</f>
        <v/>
      </c>
    </row>
    <row r="44" ht="22" customHeight="1">
      <c r="B44" s="6" t="n"/>
      <c r="C44" s="6" t="n"/>
      <c r="D44" s="6" t="n"/>
      <c r="E44" s="6" t="n"/>
      <c r="F44" s="6" t="n"/>
      <c r="G44" s="6" t="n"/>
      <c r="H44" s="6" t="n"/>
      <c r="I44" s="6" t="n"/>
      <c r="J44" s="6" t="n"/>
      <c r="K44" s="6" t="n"/>
      <c r="L44" s="6" t="n"/>
      <c r="M44" s="8">
        <f>IF(' de ventes basées sur BLANK Opp'!$I17 = "Janvier",' de ventes basées sur BLANK Opp'!$J17,0)</f>
        <v/>
      </c>
      <c r="N44" s="8">
        <f>IF(' de ventes basées sur BLANK Opp'!$I17 = "Février",' de ventes basées sur BLANK Opp'!$J17,0)</f>
        <v/>
      </c>
      <c r="O44" s="8">
        <f>IF(' de ventes basées sur BLANK Opp'!$I17 = "Mars",' de ventes basées sur BLANK Opp'!$J17,0)</f>
        <v/>
      </c>
      <c r="P44" s="8">
        <f>IF(' de ventes basées sur BLANK Opp'!$I17 = "Avril",' de ventes basées sur BLANK Opp'!$J17,0)</f>
        <v/>
      </c>
      <c r="Q44" s="8">
        <f>IF(' de ventes basées sur BLANK Opp'!$I17 = "Mai",' de ventes basées sur BLANK Opp'!$J17,0)</f>
        <v/>
      </c>
      <c r="R44" s="8">
        <f>IF(' de ventes basées sur BLANK Opp'!$I17 = "Juin",' de ventes basées sur BLANK Opp'!$J17,0)</f>
        <v/>
      </c>
      <c r="S44" s="8">
        <f>IF(' de ventes basées sur BLANK Opp'!$I17 = "Juillet",' de ventes basées sur BLANK Opp'!$J17,0)</f>
        <v/>
      </c>
      <c r="T44" s="8">
        <f>IF(' de ventes basées sur BLANK Opp'!$I17 = "Août",' de ventes basées sur BLANK Opp'!$J17,0)</f>
        <v/>
      </c>
      <c r="U44" s="8">
        <f>IF(' de ventes basées sur BLANK Opp'!$I17 = "Septembre",' de ventes basées sur BLANK Opp'!$J17,0)</f>
        <v/>
      </c>
      <c r="V44" s="8">
        <f>IF(' de ventes basées sur BLANK Opp'!$I17 = "Octobre",' de ventes basées sur BLANK Opp'!$J17,0)</f>
        <v/>
      </c>
      <c r="W44" s="8">
        <f>IF(' de ventes basées sur BLANK Opp'!$I17 = "Novembre",' de ventes basées sur BLANK Opp'!$J17,0)</f>
        <v/>
      </c>
      <c r="X44" s="8">
        <f>IF(' de ventes basées sur BLANK Opp'!$I17 = "Décembre",' de ventes basées sur BLANK Opp'!$J17,0)</f>
        <v/>
      </c>
    </row>
    <row r="45" ht="22" customHeight="1">
      <c r="B45" s="6" t="n"/>
      <c r="C45" s="6" t="n"/>
      <c r="D45" s="6" t="n"/>
      <c r="E45" s="6" t="n"/>
      <c r="F45" s="6" t="n"/>
      <c r="G45" s="6" t="n"/>
      <c r="H45" s="6" t="n"/>
      <c r="I45" s="6" t="n"/>
      <c r="J45" s="6" t="n"/>
      <c r="K45" s="6" t="n"/>
      <c r="L45" s="6" t="n"/>
      <c r="M45" s="8">
        <f>IF(' de ventes basées sur BLANK Opp'!$I18 = "Janvier",' de ventes basées sur BLANK Opp'!$J18,0)</f>
        <v/>
      </c>
      <c r="N45" s="8">
        <f>IF(' de ventes basées sur BLANK Opp'!$I18 = "Février",' de ventes basées sur BLANK Opp'!$J18,0)</f>
        <v/>
      </c>
      <c r="O45" s="8">
        <f>IF(' de ventes basées sur BLANK Opp'!$I18 = "Mars",' de ventes basées sur BLANK Opp'!$J18,0)</f>
        <v/>
      </c>
      <c r="P45" s="8">
        <f>IF(' de ventes basées sur BLANK Opp'!$I18 = "Avril",' de ventes basées sur BLANK Opp'!$J18,0)</f>
        <v/>
      </c>
      <c r="Q45" s="8">
        <f>IF(' de ventes basées sur BLANK Opp'!$I18 = "Mai",' de ventes basées sur BLANK Opp'!$J18,0)</f>
        <v/>
      </c>
      <c r="R45" s="8">
        <f>IF(' de ventes basées sur BLANK Opp'!$I18 = "Juin",' de ventes basées sur BLANK Opp'!$J18,0)</f>
        <v/>
      </c>
      <c r="S45" s="8">
        <f>IF(' de ventes basées sur BLANK Opp'!$I18 = "Juillet",' de ventes basées sur BLANK Opp'!$J18,0)</f>
        <v/>
      </c>
      <c r="T45" s="8">
        <f>IF(' de ventes basées sur BLANK Opp'!$I18 = "Août",' de ventes basées sur BLANK Opp'!$J18,0)</f>
        <v/>
      </c>
      <c r="U45" s="8">
        <f>IF(' de ventes basées sur BLANK Opp'!$I18 = "Septembre",' de ventes basées sur BLANK Opp'!$J18,0)</f>
        <v/>
      </c>
      <c r="V45" s="8">
        <f>IF(' de ventes basées sur BLANK Opp'!$I18 = "Octobre",' de ventes basées sur BLANK Opp'!$J18,0)</f>
        <v/>
      </c>
      <c r="W45" s="8">
        <f>IF(' de ventes basées sur BLANK Opp'!$I18 = "Novembre",' de ventes basées sur BLANK Opp'!$J18,0)</f>
        <v/>
      </c>
      <c r="X45" s="8">
        <f>IF(' de ventes basées sur BLANK Opp'!$I18 = "Décembre",' de ventes basées sur BLANK Opp'!$J18,0)</f>
        <v/>
      </c>
    </row>
    <row r="46" ht="22" customHeight="1">
      <c r="B46" s="6" t="n"/>
      <c r="C46" s="6" t="n"/>
      <c r="D46" s="6" t="n"/>
      <c r="E46" s="6" t="n"/>
      <c r="F46" s="6" t="n"/>
      <c r="G46" s="6" t="n"/>
      <c r="H46" s="6" t="n"/>
      <c r="I46" s="6" t="n"/>
      <c r="J46" s="6" t="n"/>
      <c r="K46" s="6" t="n"/>
      <c r="L46" s="6" t="n"/>
      <c r="M46" s="8">
        <f>IF(' de ventes basées sur BLANK Opp'!$I19 = "Janvier",' de ventes basées sur BLANK Opp'!$J19,0)</f>
        <v/>
      </c>
      <c r="N46" s="8">
        <f>IF(' de ventes basées sur BLANK Opp'!$I19 = "Février",' de ventes basées sur BLANK Opp'!$J19,0)</f>
        <v/>
      </c>
      <c r="O46" s="8">
        <f>IF(' de ventes basées sur BLANK Opp'!$I19 = "Mars",' de ventes basées sur BLANK Opp'!$J19,0)</f>
        <v/>
      </c>
      <c r="P46" s="8">
        <f>IF(' de ventes basées sur BLANK Opp'!$I19 = "Avril",' de ventes basées sur BLANK Opp'!$J19,0)</f>
        <v/>
      </c>
      <c r="Q46" s="8">
        <f>IF(' de ventes basées sur BLANK Opp'!$I19 = "Mai",' de ventes basées sur BLANK Opp'!$J19,0)</f>
        <v/>
      </c>
      <c r="R46" s="8">
        <f>IF(' de ventes basées sur BLANK Opp'!$I19 = "Juin",' de ventes basées sur BLANK Opp'!$J19,0)</f>
        <v/>
      </c>
      <c r="S46" s="8">
        <f>IF(' de ventes basées sur BLANK Opp'!$I19 = "Juillet",' de ventes basées sur BLANK Opp'!$J19,0)</f>
        <v/>
      </c>
      <c r="T46" s="8">
        <f>IF(' de ventes basées sur BLANK Opp'!$I19 = "Août",' de ventes basées sur BLANK Opp'!$J19,0)</f>
        <v/>
      </c>
      <c r="U46" s="8">
        <f>IF(' de ventes basées sur BLANK Opp'!$I19 = "Septembre",' de ventes basées sur BLANK Opp'!$J19,0)</f>
        <v/>
      </c>
      <c r="V46" s="8">
        <f>IF(' de ventes basées sur BLANK Opp'!$I19 = "Octobre",' de ventes basées sur BLANK Opp'!$J19,0)</f>
        <v/>
      </c>
      <c r="W46" s="8">
        <f>IF(' de ventes basées sur BLANK Opp'!$I19 = "Novembre",' de ventes basées sur BLANK Opp'!$J19,0)</f>
        <v/>
      </c>
      <c r="X46" s="8">
        <f>IF(' de ventes basées sur BLANK Opp'!$I19 = "Décembre",' de ventes basées sur BLANK Opp'!$J19,0)</f>
        <v/>
      </c>
    </row>
    <row r="47" ht="22" customHeight="1">
      <c r="B47" s="6" t="n"/>
      <c r="C47" s="6" t="n"/>
      <c r="D47" s="6" t="n"/>
      <c r="E47" s="6" t="n"/>
      <c r="F47" s="6" t="n"/>
      <c r="G47" s="6" t="n"/>
      <c r="H47" s="6" t="n"/>
      <c r="I47" s="6" t="n"/>
      <c r="J47" s="6" t="n"/>
      <c r="K47" s="6" t="n"/>
      <c r="L47" s="6" t="n"/>
      <c r="M47" s="8">
        <f>IF(' de ventes basées sur BLANK Opp'!$I20 = "Janvier",' de ventes basées sur BLANK Opp'!$J20,0)</f>
        <v/>
      </c>
      <c r="N47" s="8">
        <f>IF(' de ventes basées sur BLANK Opp'!$I20 = "Février",' de ventes basées sur BLANK Opp'!$J20,0)</f>
        <v/>
      </c>
      <c r="O47" s="8">
        <f>IF(' de ventes basées sur BLANK Opp'!$I20 = "Mars",' de ventes basées sur BLANK Opp'!$J20,0)</f>
        <v/>
      </c>
      <c r="P47" s="8">
        <f>IF(' de ventes basées sur BLANK Opp'!$I20 = "Avril",' de ventes basées sur BLANK Opp'!$J20,0)</f>
        <v/>
      </c>
      <c r="Q47" s="8">
        <f>IF(' de ventes basées sur BLANK Opp'!$I20 = "Mai",' de ventes basées sur BLANK Opp'!$J20,0)</f>
        <v/>
      </c>
      <c r="R47" s="8">
        <f>IF(' de ventes basées sur BLANK Opp'!$I20 = "Juin",' de ventes basées sur BLANK Opp'!$J20,0)</f>
        <v/>
      </c>
      <c r="S47" s="8">
        <f>IF(' de ventes basées sur BLANK Opp'!$I20 = "Juillet",' de ventes basées sur BLANK Opp'!$J20,0)</f>
        <v/>
      </c>
      <c r="T47" s="8">
        <f>IF(' de ventes basées sur BLANK Opp'!$I20 = "Août",' de ventes basées sur BLANK Opp'!$J20,0)</f>
        <v/>
      </c>
      <c r="U47" s="8">
        <f>IF(' de ventes basées sur BLANK Opp'!$I20 = "Septembre",' de ventes basées sur BLANK Opp'!$J20,0)</f>
        <v/>
      </c>
      <c r="V47" s="8">
        <f>IF(' de ventes basées sur BLANK Opp'!$I20 = "Octobre",' de ventes basées sur BLANK Opp'!$J20,0)</f>
        <v/>
      </c>
      <c r="W47" s="8">
        <f>IF(' de ventes basées sur BLANK Opp'!$I20 = "Novembre",' de ventes basées sur BLANK Opp'!$J20,0)</f>
        <v/>
      </c>
      <c r="X47" s="8">
        <f>IF(' de ventes basées sur BLANK Opp'!$I20 = "Décembre",' de ventes basées sur BLANK Opp'!$J20,0)</f>
        <v/>
      </c>
    </row>
    <row r="48" ht="22" customHeight="1">
      <c r="B48" s="6" t="n"/>
      <c r="C48" s="6" t="n"/>
      <c r="D48" s="6" t="n"/>
      <c r="E48" s="6" t="n"/>
      <c r="F48" s="6" t="n"/>
      <c r="G48" s="6" t="n"/>
      <c r="H48" s="6" t="n"/>
      <c r="I48" s="6" t="n"/>
      <c r="J48" s="6" t="n"/>
      <c r="K48" s="6" t="n"/>
      <c r="L48" s="6" t="n"/>
      <c r="M48" s="8">
        <f>IF(' de ventes basées sur BLANK Opp'!$I21 = "Janvier",' de ventes basées sur BLANK Opp'!$J21,0)</f>
        <v/>
      </c>
      <c r="N48" s="8">
        <f>IF(' de ventes basées sur BLANK Opp'!$I21 = "Février",' de ventes basées sur BLANK Opp'!$J21,0)</f>
        <v/>
      </c>
      <c r="O48" s="8">
        <f>IF(' de ventes basées sur BLANK Opp'!$I21 = "Mars",' de ventes basées sur BLANK Opp'!$J21,0)</f>
        <v/>
      </c>
      <c r="P48" s="8">
        <f>IF(' de ventes basées sur BLANK Opp'!$I21 = "Avril",' de ventes basées sur BLANK Opp'!$J21,0)</f>
        <v/>
      </c>
      <c r="Q48" s="8">
        <f>IF(' de ventes basées sur BLANK Opp'!$I21 = "Mai",' de ventes basées sur BLANK Opp'!$J21,0)</f>
        <v/>
      </c>
      <c r="R48" s="8">
        <f>IF(' de ventes basées sur BLANK Opp'!$I21 = "Juin",' de ventes basées sur BLANK Opp'!$J21,0)</f>
        <v/>
      </c>
      <c r="S48" s="8">
        <f>IF(' de ventes basées sur BLANK Opp'!$I21 = "Juillet",' de ventes basées sur BLANK Opp'!$J21,0)</f>
        <v/>
      </c>
      <c r="T48" s="8">
        <f>IF(' de ventes basées sur BLANK Opp'!$I21 = "Août",' de ventes basées sur BLANK Opp'!$J21,0)</f>
        <v/>
      </c>
      <c r="U48" s="8">
        <f>IF(' de ventes basées sur BLANK Opp'!$I21 = "Septembre",' de ventes basées sur BLANK Opp'!$J21,0)</f>
        <v/>
      </c>
      <c r="V48" s="8">
        <f>IF(' de ventes basées sur BLANK Opp'!$I21 = "Octobre",' de ventes basées sur BLANK Opp'!$J21,0)</f>
        <v/>
      </c>
      <c r="W48" s="8">
        <f>IF(' de ventes basées sur BLANK Opp'!$I21 = "Novembre",' de ventes basées sur BLANK Opp'!$J21,0)</f>
        <v/>
      </c>
      <c r="X48" s="8">
        <f>IF(' de ventes basées sur BLANK Opp'!$I21 = "Décembre",' de ventes basées sur BLANK Opp'!$J21,0)</f>
        <v/>
      </c>
    </row>
    <row r="49" ht="22" customHeight="1">
      <c r="B49" s="6" t="n"/>
      <c r="C49" s="6" t="n"/>
      <c r="D49" s="6" t="n"/>
      <c r="E49" s="6" t="n"/>
      <c r="F49" s="6" t="n"/>
      <c r="G49" s="6" t="n"/>
      <c r="H49" s="6" t="n"/>
      <c r="I49" s="6" t="n"/>
      <c r="J49" s="6" t="n"/>
      <c r="K49" s="6" t="n"/>
      <c r="L49" s="6" t="n"/>
      <c r="M49" s="8">
        <f>IF(' de ventes basées sur BLANK Opp'!$I22 = "Janvier",' de ventes basées sur BLANK Opp'!$J22,0)</f>
        <v/>
      </c>
      <c r="N49" s="8">
        <f>IF(' de ventes basées sur BLANK Opp'!$I22 = "Février",' de ventes basées sur BLANK Opp'!$J22,0)</f>
        <v/>
      </c>
      <c r="O49" s="8">
        <f>IF(' de ventes basées sur BLANK Opp'!$I22 = "Mars",' de ventes basées sur BLANK Opp'!$J22,0)</f>
        <v/>
      </c>
      <c r="P49" s="8">
        <f>IF(' de ventes basées sur BLANK Opp'!$I22 = "Avril",' de ventes basées sur BLANK Opp'!$J22,0)</f>
        <v/>
      </c>
      <c r="Q49" s="8">
        <f>IF(' de ventes basées sur BLANK Opp'!$I22 = "Mai",' de ventes basées sur BLANK Opp'!$J22,0)</f>
        <v/>
      </c>
      <c r="R49" s="8">
        <f>IF(' de ventes basées sur BLANK Opp'!$I22 = "Juin",' de ventes basées sur BLANK Opp'!$J22,0)</f>
        <v/>
      </c>
      <c r="S49" s="8">
        <f>IF(' de ventes basées sur BLANK Opp'!$I22 = "Juillet",' de ventes basées sur BLANK Opp'!$J22,0)</f>
        <v/>
      </c>
      <c r="T49" s="8">
        <f>IF(' de ventes basées sur BLANK Opp'!$I22 = "Août",' de ventes basées sur BLANK Opp'!$J22,0)</f>
        <v/>
      </c>
      <c r="U49" s="8">
        <f>IF(' de ventes basées sur BLANK Opp'!$I22 = "Septembre",' de ventes basées sur BLANK Opp'!$J22,0)</f>
        <v/>
      </c>
      <c r="V49" s="8">
        <f>IF(' de ventes basées sur BLANK Opp'!$I22 = "Octobre",' de ventes basées sur BLANK Opp'!$J22,0)</f>
        <v/>
      </c>
      <c r="W49" s="8">
        <f>IF(' de ventes basées sur BLANK Opp'!$I22 = "Novembre",' de ventes basées sur BLANK Opp'!$J22,0)</f>
        <v/>
      </c>
      <c r="X49" s="8">
        <f>IF(' de ventes basées sur BLANK Opp'!$I22 = "Décembre",' de ventes basées sur BLANK Opp'!$J22,0)</f>
        <v/>
      </c>
    </row>
    <row r="50" ht="22" customHeight="1">
      <c r="B50" s="6" t="n"/>
      <c r="C50" s="6" t="n"/>
      <c r="D50" s="6" t="n"/>
      <c r="E50" s="6" t="n"/>
      <c r="F50" s="6" t="n"/>
      <c r="G50" s="6" t="n"/>
      <c r="H50" s="6" t="n"/>
      <c r="I50" s="6" t="n"/>
      <c r="J50" s="6" t="n"/>
      <c r="K50" s="6" t="n"/>
      <c r="L50" s="6" t="n"/>
      <c r="M50" s="8">
        <f>IF(' de ventes basées sur BLANK Opp'!$I23 = "Janvier",' de ventes basées sur BLANK Opp'!$J23,0)</f>
        <v/>
      </c>
      <c r="N50" s="8">
        <f>IF(' de ventes basées sur BLANK Opp'!$I23 = "Février",' de ventes basées sur BLANK Opp'!$J23,0)</f>
        <v/>
      </c>
      <c r="O50" s="8">
        <f>IF(' de ventes basées sur BLANK Opp'!$I23 = "Mars",' de ventes basées sur BLANK Opp'!$J23,0)</f>
        <v/>
      </c>
      <c r="P50" s="8">
        <f>IF(' de ventes basées sur BLANK Opp'!$I23 = "Avril",' de ventes basées sur BLANK Opp'!$J23,0)</f>
        <v/>
      </c>
      <c r="Q50" s="8">
        <f>IF(' de ventes basées sur BLANK Opp'!$I23 = "Mai",' de ventes basées sur BLANK Opp'!$J23,0)</f>
        <v/>
      </c>
      <c r="R50" s="8">
        <f>IF(' de ventes basées sur BLANK Opp'!$I23 = "Juin",' de ventes basées sur BLANK Opp'!$J23,0)</f>
        <v/>
      </c>
      <c r="S50" s="8">
        <f>IF(' de ventes basées sur BLANK Opp'!$I23 = "Juillet",' de ventes basées sur BLANK Opp'!$J23,0)</f>
        <v/>
      </c>
      <c r="T50" s="8">
        <f>IF(' de ventes basées sur BLANK Opp'!$I23 = "Août",' de ventes basées sur BLANK Opp'!$J23,0)</f>
        <v/>
      </c>
      <c r="U50" s="8">
        <f>IF(' de ventes basées sur BLANK Opp'!$I23 = "Septembre",' de ventes basées sur BLANK Opp'!$J23,0)</f>
        <v/>
      </c>
      <c r="V50" s="8">
        <f>IF(' de ventes basées sur BLANK Opp'!$I23 = "Octobre",' de ventes basées sur BLANK Opp'!$J23,0)</f>
        <v/>
      </c>
      <c r="W50" s="8">
        <f>IF(' de ventes basées sur BLANK Opp'!$I23 = "Novembre",' de ventes basées sur BLANK Opp'!$J23,0)</f>
        <v/>
      </c>
      <c r="X50" s="8">
        <f>IF(' de ventes basées sur BLANK Opp'!$I23 = "Décembre",' de ventes basées sur BLANK Opp'!$J23,0)</f>
        <v/>
      </c>
    </row>
    <row r="51" ht="22" customHeight="1">
      <c r="B51" s="6" t="n"/>
      <c r="C51" s="6" t="n"/>
      <c r="D51" s="6" t="n"/>
      <c r="E51" s="6" t="n"/>
      <c r="F51" s="6" t="n"/>
      <c r="G51" s="6" t="n"/>
      <c r="H51" s="6" t="n"/>
      <c r="I51" s="6" t="n"/>
      <c r="J51" s="6" t="n"/>
      <c r="K51" s="6" t="n"/>
      <c r="L51" s="6" t="n"/>
      <c r="M51" s="8">
        <f>IF(' de ventes basées sur BLANK Opp'!$I24 = "Janvier",' de ventes basées sur BLANK Opp'!$J24,0)</f>
        <v/>
      </c>
      <c r="N51" s="8">
        <f>IF(' de ventes basées sur BLANK Opp'!$I24 = "Février",' de ventes basées sur BLANK Opp'!$J24,0)</f>
        <v/>
      </c>
      <c r="O51" s="8">
        <f>IF(' de ventes basées sur BLANK Opp'!$I24 = "Mars",' de ventes basées sur BLANK Opp'!$J24,0)</f>
        <v/>
      </c>
      <c r="P51" s="8">
        <f>IF(' de ventes basées sur BLANK Opp'!$I24 = "Avril",' de ventes basées sur BLANK Opp'!$J24,0)</f>
        <v/>
      </c>
      <c r="Q51" s="8">
        <f>IF(' de ventes basées sur BLANK Opp'!$I24 = "Mai",' de ventes basées sur BLANK Opp'!$J24,0)</f>
        <v/>
      </c>
      <c r="R51" s="8">
        <f>IF(' de ventes basées sur BLANK Opp'!$I24 = "Juin",' de ventes basées sur BLANK Opp'!$J24,0)</f>
        <v/>
      </c>
      <c r="S51" s="8">
        <f>IF(' de ventes basées sur BLANK Opp'!$I24 = "Juillet",' de ventes basées sur BLANK Opp'!$J24,0)</f>
        <v/>
      </c>
      <c r="T51" s="8">
        <f>IF(' de ventes basées sur BLANK Opp'!$I24 = "Août",' de ventes basées sur BLANK Opp'!$J24,0)</f>
        <v/>
      </c>
      <c r="U51" s="8">
        <f>IF(' de ventes basées sur BLANK Opp'!$I24 = "Septembre",' de ventes basées sur BLANK Opp'!$J24,0)</f>
        <v/>
      </c>
      <c r="V51" s="8">
        <f>IF(' de ventes basées sur BLANK Opp'!$I24 = "Octobre",' de ventes basées sur BLANK Opp'!$J24,0)</f>
        <v/>
      </c>
      <c r="W51" s="8">
        <f>IF(' de ventes basées sur BLANK Opp'!$I24 = "Novembre",' de ventes basées sur BLANK Opp'!$J24,0)</f>
        <v/>
      </c>
      <c r="X51" s="8">
        <f>IF(' de ventes basées sur BLANK Opp'!$I24 = "Décembre",' de ventes basées sur BLANK Opp'!$J24,0)</f>
        <v/>
      </c>
    </row>
    <row r="52" ht="22" customHeight="1">
      <c r="B52" s="6" t="n"/>
      <c r="C52" s="6" t="n"/>
      <c r="D52" s="6" t="n"/>
      <c r="E52" s="6" t="n"/>
      <c r="F52" s="6" t="n"/>
      <c r="G52" s="6" t="n"/>
      <c r="H52" s="6" t="n"/>
      <c r="I52" s="6" t="n"/>
      <c r="J52" s="6" t="n"/>
      <c r="K52" s="6" t="n"/>
      <c r="L52" s="6" t="n"/>
      <c r="M52" s="8">
        <f>IF(' de ventes basées sur BLANK Opp'!$I25 = "Janvier",' de ventes basées sur BLANK Opp'!$J25,0)</f>
        <v/>
      </c>
      <c r="N52" s="8">
        <f>IF(' de ventes basées sur BLANK Opp'!$I25 = "Février",' de ventes basées sur BLANK Opp'!$J25,0)</f>
        <v/>
      </c>
      <c r="O52" s="8">
        <f>IF(' de ventes basées sur BLANK Opp'!$I25 = "Mars",' de ventes basées sur BLANK Opp'!$J25,0)</f>
        <v/>
      </c>
      <c r="P52" s="8">
        <f>IF(' de ventes basées sur BLANK Opp'!$I25 = "Avril",' de ventes basées sur BLANK Opp'!$J25,0)</f>
        <v/>
      </c>
      <c r="Q52" s="8">
        <f>IF(' de ventes basées sur BLANK Opp'!$I25 = "Mai",' de ventes basées sur BLANK Opp'!$J25,0)</f>
        <v/>
      </c>
      <c r="R52" s="8">
        <f>IF(' de ventes basées sur BLANK Opp'!$I25 = "Juin",' de ventes basées sur BLANK Opp'!$J25,0)</f>
        <v/>
      </c>
      <c r="S52" s="8">
        <f>IF(' de ventes basées sur BLANK Opp'!$I25 = "Juillet",' de ventes basées sur BLANK Opp'!$J25,0)</f>
        <v/>
      </c>
      <c r="T52" s="8">
        <f>IF(' de ventes basées sur BLANK Opp'!$I25 = "Août",' de ventes basées sur BLANK Opp'!$J25,0)</f>
        <v/>
      </c>
      <c r="U52" s="8">
        <f>IF(' de ventes basées sur BLANK Opp'!$I25 = "Septembre",' de ventes basées sur BLANK Opp'!$J25,0)</f>
        <v/>
      </c>
      <c r="V52" s="8">
        <f>IF(' de ventes basées sur BLANK Opp'!$I25 = "Octobre",' de ventes basées sur BLANK Opp'!$J25,0)</f>
        <v/>
      </c>
      <c r="W52" s="8">
        <f>IF(' de ventes basées sur BLANK Opp'!$I25 = "Novembre",' de ventes basées sur BLANK Opp'!$J25,0)</f>
        <v/>
      </c>
      <c r="X52" s="8">
        <f>IF(' de ventes basées sur BLANK Opp'!$I25 = "Décembre",' de ventes basées sur BLANK Opp'!$J25,0)</f>
        <v/>
      </c>
    </row>
    <row r="53" ht="22" customHeight="1">
      <c r="B53" s="6" t="n"/>
      <c r="C53" s="6" t="n"/>
      <c r="D53" s="6" t="n"/>
      <c r="E53" s="6" t="n"/>
      <c r="F53" s="6" t="n"/>
      <c r="G53" s="6" t="n"/>
      <c r="H53" s="6" t="n"/>
      <c r="I53" s="6" t="n"/>
      <c r="J53" s="6" t="n"/>
      <c r="K53" s="6" t="n"/>
      <c r="L53" s="5" t="inlineStr">
        <is>
          <t>TOTAL MENSUEL</t>
        </is>
      </c>
      <c r="M53" s="7">
        <f>SUM(M30:M52)</f>
        <v/>
      </c>
      <c r="N53" s="7">
        <f>SUM(N30:N52)</f>
        <v/>
      </c>
      <c r="O53" s="7">
        <f>SUM(O30:O52)</f>
        <v/>
      </c>
      <c r="P53" s="7">
        <f>SUM(P30:P52)</f>
        <v/>
      </c>
      <c r="Q53" s="7">
        <f>SUM(Q30:Q52)</f>
        <v/>
      </c>
      <c r="R53" s="7">
        <f>SUM(R30:R52)</f>
        <v/>
      </c>
      <c r="S53" s="7">
        <f>SUM(S30:S52)</f>
        <v/>
      </c>
      <c r="T53" s="7">
        <f>SUM(T30:T52)</f>
        <v/>
      </c>
      <c r="U53" s="7">
        <f>SUM(U30:U52)</f>
        <v/>
      </c>
      <c r="V53" s="7">
        <f>SUM(V30:V52)</f>
        <v/>
      </c>
      <c r="W53" s="7">
        <f>SUM(W30:W52)</f>
        <v/>
      </c>
      <c r="X53" s="7">
        <f>SUM(X30:X52)</f>
        <v/>
      </c>
    </row>
    <row r="54" ht="22" customHeight="1">
      <c r="B54" s="6" t="n"/>
      <c r="C54" s="6" t="n"/>
      <c r="D54" s="6" t="n"/>
      <c r="E54" s="6" t="n"/>
      <c r="F54" s="6" t="n"/>
      <c r="G54" s="6" t="n"/>
      <c r="H54" s="6" t="n"/>
      <c r="I54" s="6" t="n"/>
      <c r="J54" s="6" t="n"/>
      <c r="K54" s="6" t="n"/>
      <c r="L54" s="5" t="inlineStr">
        <is>
          <t>TOTAL CUMULATIF</t>
        </is>
      </c>
      <c r="M54" s="4">
        <f>M53</f>
        <v/>
      </c>
      <c r="N54" s="4">
        <f>M54+N53</f>
        <v/>
      </c>
      <c r="O54" s="4">
        <f>N54+O53</f>
        <v/>
      </c>
      <c r="P54" s="4">
        <f>O54+P53</f>
        <v/>
      </c>
      <c r="Q54" s="4">
        <f>P54+Q53</f>
        <v/>
      </c>
      <c r="R54" s="4">
        <f>Q54+R53</f>
        <v/>
      </c>
      <c r="S54" s="4">
        <f>R54+S53</f>
        <v/>
      </c>
      <c r="T54" s="4">
        <f>S54+T53</f>
        <v/>
      </c>
      <c r="U54" s="4">
        <f>T54+U53</f>
        <v/>
      </c>
      <c r="V54" s="4">
        <f>U54+V53</f>
        <v/>
      </c>
      <c r="W54" s="4">
        <f>V54+W53</f>
        <v/>
      </c>
      <c r="X54" s="4">
        <f>W54+X53</f>
        <v/>
      </c>
    </row>
  </sheetData>
  <dataValidations count="1">
    <dataValidation sqref="I3:I25" showErrorMessage="1" showInputMessage="1" allowBlank="0" type="list">
      <formula1>$L$3:$L$14</formula1>
    </dataValidation>
  </dataValidations>
  <pageMargins left="0.3" right="0.3" top="0.3" bottom="0.3" header="0" footer="0"/>
  <pageSetup orientation="landscape" scale="67" fitToHeight="0"/>
  <rowBreaks count="1" manualBreakCount="1">
    <brk id="26" min="0" max="16383" man="1"/>
  </rowBreaks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56" sqref="B56:J56"/>
    </sheetView>
  </sheetViews>
  <sheetFormatPr baseColWidth="8" defaultColWidth="10.83203125" defaultRowHeight="14.5"/>
  <cols>
    <col width="3.33203125" customWidth="1" style="1" min="1" max="1"/>
    <col width="88.33203125" customWidth="1" style="1" min="2" max="2"/>
    <col width="10.83203125" customWidth="1" style="1" min="3" max="16384"/>
  </cols>
  <sheetData>
    <row r="1"/>
    <row r="2" ht="93" customHeight="1">
      <c r="B2" s="2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2019-11-19T18:48:28Z</dcterms:created>
  <dcterms:modified xmlns:dcterms="http://purl.org/dc/terms/" xmlns:xsi="http://www.w3.org/2001/XMLSchema-instance" xsi:type="dcterms:W3CDTF">2019-11-25T19:26:10Z</dcterms:modified>
  <cp:lastModifiedBy>ragaz</cp:lastModifiedBy>
</cp:coreProperties>
</file>