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alendrier du projet" sheetId="1" state="visible" r:id="rId1"/>
    <sheet xmlns:r="http://schemas.openxmlformats.org/officeDocument/2006/relationships" name="BLANK - Calendrier du projet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'Calendrier du projet'!$B$1:$I$51</definedName>
    <definedName name="_xlnm.Print_Area" localSheetId="1">'BLANK - Calendrier du projet'!$B$1:$I$51</definedName>
  </definedNames>
  <calcPr calcId="181029" fullCalcOnLoad="1"/>
</workbook>
</file>

<file path=xl/styles.xml><?xml version="1.0" encoding="utf-8"?>
<styleSheet xmlns="http://schemas.openxmlformats.org/spreadsheetml/2006/main">
  <numFmts count="3">
    <numFmt numFmtId="164" formatCode="mmmm"/>
    <numFmt numFmtId="165" formatCode="[$-F800]dddd\,\ mmmm\ dd\,\ yyyy"/>
    <numFmt numFmtId="166" formatCode="YYYY-MM-DD"/>
  </numFmts>
  <fonts count="3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8.5"/>
    </font>
    <font>
      <name val="Century Gothic"/>
      <family val="1"/>
      <color theme="1"/>
      <sz val="18"/>
    </font>
    <font>
      <name val="Century Gothic"/>
      <family val="1"/>
      <color theme="0" tint="-0.499984740745262"/>
      <sz val="14"/>
    </font>
    <font>
      <name val="Century Gothic"/>
      <family val="1"/>
      <color theme="0" tint="-0.499984740745262"/>
      <sz val="16"/>
    </font>
    <font>
      <name val="Century Gothic"/>
      <family val="1"/>
      <color theme="0" tint="-0.499984740745262"/>
      <sz val="30"/>
    </font>
    <font>
      <name val="Century Gothic"/>
      <family val="1"/>
      <color theme="0"/>
      <sz val="18"/>
    </font>
    <font>
      <name val="Century Gothic"/>
      <family val="1"/>
      <color rgb="FF808080"/>
      <sz val="30"/>
    </font>
    <font>
      <name val="Century Gothic"/>
      <family val="1"/>
      <color rgb="FF808080"/>
      <sz val="14"/>
    </font>
    <font>
      <name val="Century Gothic"/>
      <family val="1"/>
      <b val="1"/>
      <color theme="1"/>
      <sz val="10"/>
    </font>
    <font>
      <name val="Century Gothic"/>
      <family val="1"/>
      <color rgb="FF0070C0"/>
      <sz val="10"/>
    </font>
    <font>
      <name val="Century Gothic"/>
      <family val="1"/>
      <color rgb="FFC00000"/>
      <sz val="10"/>
    </font>
    <font>
      <name val="Century Gothic"/>
      <family val="1"/>
      <color rgb="FF00B050"/>
      <sz val="10"/>
    </font>
    <font>
      <name val="Century Gothic"/>
      <family val="1"/>
      <color theme="5"/>
      <sz val="10"/>
    </font>
    <font>
      <name val="Century Gothic"/>
      <family val="1"/>
      <color theme="7" tint="-0.249977111117893"/>
      <sz val="10"/>
    </font>
    <font>
      <name val="Century Gothic"/>
      <family val="1"/>
      <color rgb="FF00B0F0"/>
      <sz val="10"/>
    </font>
    <font>
      <name val="Century Gothic"/>
      <family val="1"/>
      <color rgb="FF7030A0"/>
      <sz val="10"/>
    </font>
    <font>
      <name val="Century Gothic"/>
      <family val="1"/>
      <color rgb="FF92D050"/>
      <sz val="10"/>
    </font>
    <font>
      <name val="Century Gothic"/>
      <family val="1"/>
      <color rgb="FFFF0000"/>
      <sz val="10"/>
    </font>
    <font>
      <name val="Century Gothic"/>
      <family val="1"/>
      <color theme="9" tint="-0.249977111117893"/>
      <sz val="10"/>
    </font>
    <font>
      <name val="Century Gothic"/>
      <family val="1"/>
      <color rgb="FFEE5DC0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EAEEF3"/>
        <bgColor rgb="FF000000"/>
      </patternFill>
    </fill>
    <fill>
      <patternFill patternType="solid">
        <fgColor rgb="0000bd32"/>
        <bgColor rgb="0000bd32"/>
      </patternFill>
    </fill>
  </fills>
  <borders count="29">
    <border>
      <left/>
      <right/>
      <top/>
      <bottom/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/>
      <diagonal/>
    </border>
    <border>
      <left style="hair">
        <color theme="0" tint="-0.249977111117893"/>
      </left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1499984740745262"/>
      </left>
      <right style="thin">
        <color theme="0" tint="-0.1499984740745262"/>
      </right>
      <top style="thin">
        <color theme="0" tint="-0.1499984740745262"/>
      </top>
      <bottom style="medium">
        <color theme="0" tint="-0.249977111117893"/>
      </bottom>
      <diagonal/>
    </border>
    <border>
      <left style="thin">
        <color rgb="FFBFBFBF"/>
      </left>
      <right style="hair">
        <color rgb="FFBFBFBF"/>
      </right>
      <top/>
      <bottom style="medium">
        <color rgb="FFBFBFBF"/>
      </bottom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1499984740745262"/>
      </left>
      <right/>
      <top style="thin">
        <color theme="0" tint="-0.1499984740745262"/>
      </top>
      <bottom style="medium">
        <color theme="0" tint="-0.249977111117893"/>
      </bottom>
      <diagonal/>
    </border>
    <border>
      <left/>
      <right style="thin">
        <color theme="0" tint="-0.1499984740745262"/>
      </right>
      <top style="thin">
        <color theme="0" tint="-0.1499984740745262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/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29" fillId="0" borderId="0"/>
  </cellStyleXfs>
  <cellXfs count="7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1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 wrapText="1" indent="1"/>
    </xf>
    <xf numFmtId="0" fontId="5" fillId="2" borderId="0" applyAlignment="1" pivotButton="0" quotePrefix="0" xfId="0">
      <alignment vertical="center"/>
    </xf>
    <xf numFmtId="0" fontId="4" fillId="2" borderId="0" applyAlignment="1" pivotButton="0" quotePrefix="0" xfId="0">
      <alignment vertical="center" wrapText="1"/>
    </xf>
    <xf numFmtId="0" fontId="8" fillId="2" borderId="0" applyAlignment="1" pivotButton="0" quotePrefix="0" xfId="0">
      <alignment horizontal="left" vertical="center" indent="1"/>
    </xf>
    <xf numFmtId="0" fontId="9" fillId="4" borderId="2" applyAlignment="1" pivotButton="0" quotePrefix="0" xfId="0">
      <alignment horizontal="left" vertical="center" wrapText="1" indent="1"/>
    </xf>
    <xf numFmtId="164" fontId="9" fillId="4" borderId="3" applyAlignment="1" pivotButton="0" quotePrefix="0" xfId="0">
      <alignment horizontal="left" vertical="center" wrapText="1" indent="1"/>
    </xf>
    <xf numFmtId="0" fontId="4" fillId="0" borderId="6" applyAlignment="1" pivotButton="0" quotePrefix="0" xfId="0">
      <alignment horizontal="left" vertical="center" wrapText="1" indent="1"/>
    </xf>
    <xf numFmtId="165" fontId="4" fillId="6" borderId="8" applyAlignment="1" pivotButton="0" quotePrefix="0" xfId="0">
      <alignment horizontal="left" vertical="center" wrapText="1" indent="1"/>
    </xf>
    <xf numFmtId="164" fontId="9" fillId="6" borderId="3" applyAlignment="1" pivotButton="0" quotePrefix="0" xfId="0">
      <alignment horizontal="left" vertical="center" wrapText="1" indent="1"/>
    </xf>
    <xf numFmtId="0" fontId="4" fillId="3" borderId="5" applyAlignment="1" pivotButton="0" quotePrefix="0" xfId="0">
      <alignment horizontal="left" vertical="center" wrapText="1" indent="1"/>
    </xf>
    <xf numFmtId="0" fontId="4" fillId="3" borderId="6" applyAlignment="1" pivotButton="0" quotePrefix="0" xfId="0">
      <alignment horizontal="left" vertical="center" wrapText="1" indent="1"/>
    </xf>
    <xf numFmtId="164" fontId="9" fillId="7" borderId="4" applyAlignment="1" pivotButton="0" quotePrefix="0" xfId="0">
      <alignment horizontal="left" vertical="center" wrapText="1" indent="1"/>
    </xf>
    <xf numFmtId="0" fontId="4" fillId="3" borderId="7" applyAlignment="1" pivotButton="0" quotePrefix="0" xfId="0">
      <alignment horizontal="left" vertical="center" wrapText="1" indent="1"/>
    </xf>
    <xf numFmtId="0" fontId="12" fillId="6" borderId="5" applyAlignment="1" pivotButton="0" quotePrefix="0" xfId="0">
      <alignment horizontal="left" vertical="top" wrapText="1" indent="1"/>
    </xf>
    <xf numFmtId="0" fontId="13" fillId="8" borderId="2" applyAlignment="1" pivotButton="0" quotePrefix="0" xfId="0">
      <alignment horizontal="center" vertical="center" wrapText="1"/>
    </xf>
    <xf numFmtId="0" fontId="15" fillId="9" borderId="9" applyAlignment="1" pivotButton="0" quotePrefix="0" xfId="0">
      <alignment horizontal="left" vertical="top" wrapText="1" indent="1"/>
    </xf>
    <xf numFmtId="0" fontId="16" fillId="2" borderId="0" applyAlignment="1" pivotButton="0" quotePrefix="0" xfId="0">
      <alignment horizontal="left" vertical="center" wrapText="1"/>
    </xf>
    <xf numFmtId="0" fontId="16" fillId="0" borderId="0" applyAlignment="1" pivotButton="0" quotePrefix="0" xfId="0">
      <alignment horizontal="left" vertical="center" wrapText="1"/>
    </xf>
    <xf numFmtId="165" fontId="11" fillId="3" borderId="10" applyAlignment="1" pivotButton="0" quotePrefix="0" xfId="0">
      <alignment horizontal="left" vertical="center" wrapText="1" indent="1" readingOrder="1"/>
    </xf>
    <xf numFmtId="165" fontId="11" fillId="2" borderId="11" applyAlignment="1" pivotButton="0" quotePrefix="0" xfId="0">
      <alignment horizontal="left" vertical="center" wrapText="1" indent="1" readingOrder="1"/>
    </xf>
    <xf numFmtId="0" fontId="11" fillId="3" borderId="11" applyAlignment="1" pivotButton="0" quotePrefix="0" xfId="0">
      <alignment horizontal="left" vertical="center" wrapText="1" indent="1" readingOrder="1"/>
    </xf>
    <xf numFmtId="0" fontId="11" fillId="2" borderId="11" applyAlignment="1" pivotButton="0" quotePrefix="0" xfId="0">
      <alignment horizontal="left" vertical="center" wrapText="1" indent="1" readingOrder="1"/>
    </xf>
    <xf numFmtId="0" fontId="11" fillId="3" borderId="12" applyAlignment="1" pivotButton="0" quotePrefix="0" xfId="0">
      <alignment horizontal="left" vertical="center" wrapText="1" indent="1" readingOrder="1"/>
    </xf>
    <xf numFmtId="165" fontId="11" fillId="6" borderId="13" applyAlignment="1" pivotButton="0" quotePrefix="0" xfId="0">
      <alignment horizontal="left" vertical="center" wrapText="1" indent="1" readingOrder="1"/>
    </xf>
    <xf numFmtId="165" fontId="11" fillId="6" borderId="10" applyAlignment="1" pivotButton="0" quotePrefix="0" xfId="0">
      <alignment horizontal="left" vertical="center" wrapText="1" indent="1" readingOrder="1"/>
    </xf>
    <xf numFmtId="0" fontId="11" fillId="3" borderId="10" applyAlignment="1" pivotButton="0" quotePrefix="0" xfId="0">
      <alignment horizontal="left" vertical="center" wrapText="1" indent="1" readingOrder="1"/>
    </xf>
    <xf numFmtId="165" fontId="4" fillId="3" borderId="14" applyAlignment="1" pivotButton="0" quotePrefix="0" xfId="0">
      <alignment horizontal="left" vertical="center" indent="1"/>
    </xf>
    <xf numFmtId="165" fontId="4" fillId="3" borderId="15" applyAlignment="1" pivotButton="0" quotePrefix="0" xfId="0">
      <alignment horizontal="left" vertical="center"/>
    </xf>
    <xf numFmtId="0" fontId="4" fillId="2" borderId="0" applyAlignment="1" pivotButton="0" quotePrefix="0" xfId="0">
      <alignment vertical="center"/>
    </xf>
    <xf numFmtId="0" fontId="4" fillId="2" borderId="16" applyAlignment="1" pivotButton="0" quotePrefix="0" xfId="0">
      <alignment vertical="center" wrapText="1"/>
    </xf>
    <xf numFmtId="0" fontId="4" fillId="2" borderId="16" applyAlignment="1" pivotButton="0" quotePrefix="0" xfId="0">
      <alignment horizontal="left" vertical="center" wrapText="1" indent="1"/>
    </xf>
    <xf numFmtId="0" fontId="4" fillId="0" borderId="17" applyAlignment="1" pivotButton="0" quotePrefix="0" xfId="0">
      <alignment horizontal="left" vertical="center" indent="1"/>
    </xf>
    <xf numFmtId="0" fontId="22" fillId="0" borderId="18" applyAlignment="1" pivotButton="0" quotePrefix="0" xfId="0">
      <alignment horizontal="left" vertical="center" indent="1"/>
    </xf>
    <xf numFmtId="0" fontId="17" fillId="0" borderId="19" applyAlignment="1" pivotButton="0" quotePrefix="0" xfId="0">
      <alignment horizontal="left" vertical="center" indent="1"/>
    </xf>
    <xf numFmtId="0" fontId="23" fillId="0" borderId="20" applyAlignment="1" pivotButton="0" quotePrefix="0" xfId="0">
      <alignment horizontal="left" vertical="center" indent="1"/>
    </xf>
    <xf numFmtId="0" fontId="18" fillId="0" borderId="19" applyAlignment="1" pivotButton="0" quotePrefix="0" xfId="0">
      <alignment horizontal="left" vertical="center" indent="1"/>
    </xf>
    <xf numFmtId="0" fontId="24" fillId="0" borderId="20" applyAlignment="1" pivotButton="0" quotePrefix="0" xfId="0">
      <alignment horizontal="left" vertical="center" indent="1"/>
    </xf>
    <xf numFmtId="0" fontId="19" fillId="0" borderId="19" applyAlignment="1" pivotButton="0" quotePrefix="0" xfId="0">
      <alignment horizontal="left" vertical="center" indent="1"/>
    </xf>
    <xf numFmtId="0" fontId="25" fillId="0" borderId="20" applyAlignment="1" pivotButton="0" quotePrefix="0" xfId="0">
      <alignment horizontal="left" vertical="center" indent="1"/>
    </xf>
    <xf numFmtId="0" fontId="20" fillId="0" borderId="19" applyAlignment="1" pivotButton="0" quotePrefix="0" xfId="0">
      <alignment horizontal="left" vertical="center" indent="1"/>
    </xf>
    <xf numFmtId="0" fontId="26" fillId="0" borderId="20" applyAlignment="1" pivotButton="0" quotePrefix="0" xfId="0">
      <alignment horizontal="left" vertical="center" indent="1"/>
    </xf>
    <xf numFmtId="0" fontId="21" fillId="0" borderId="21" applyAlignment="1" pivotButton="0" quotePrefix="0" xfId="0">
      <alignment horizontal="left" vertical="center" indent="1"/>
    </xf>
    <xf numFmtId="0" fontId="27" fillId="0" borderId="22" applyAlignment="1" pivotButton="0" quotePrefix="0" xfId="0">
      <alignment horizontal="left" vertical="center" indent="1"/>
    </xf>
    <xf numFmtId="164" fontId="9" fillId="3" borderId="23" applyAlignment="1" pivotButton="0" quotePrefix="0" xfId="0">
      <alignment horizontal="left" vertical="center" wrapText="1" indent="1"/>
    </xf>
    <xf numFmtId="0" fontId="11" fillId="2" borderId="24" applyAlignment="1" pivotButton="0" quotePrefix="0" xfId="0">
      <alignment horizontal="left" vertical="center" wrapText="1" indent="1" readingOrder="1"/>
    </xf>
    <xf numFmtId="0" fontId="4" fillId="0" borderId="25" applyAlignment="1" pivotButton="0" quotePrefix="0" xfId="0">
      <alignment horizontal="left" vertical="center" wrapText="1" indent="1"/>
    </xf>
    <xf numFmtId="164" fontId="9" fillId="4" borderId="26" applyAlignment="1" pivotButton="0" quotePrefix="0" xfId="0">
      <alignment horizontal="left" vertical="center" wrapText="1" indent="1"/>
    </xf>
    <xf numFmtId="0" fontId="11" fillId="3" borderId="27" applyAlignment="1" pivotButton="0" quotePrefix="0" xfId="0">
      <alignment horizontal="left" vertical="center" wrapText="1" indent="1" readingOrder="1"/>
    </xf>
    <xf numFmtId="0" fontId="4" fillId="3" borderId="28" applyAlignment="1" pivotButton="0" quotePrefix="0" xfId="0">
      <alignment horizontal="left" vertical="center" wrapText="1" indent="1"/>
    </xf>
    <xf numFmtId="0" fontId="17" fillId="0" borderId="6" applyAlignment="1" pivotButton="0" quotePrefix="0" xfId="0">
      <alignment horizontal="left" vertical="center" wrapText="1" indent="1"/>
    </xf>
    <xf numFmtId="0" fontId="21" fillId="3" borderId="28" applyAlignment="1" pivotButton="0" quotePrefix="0" xfId="0">
      <alignment horizontal="left" vertical="center" wrapText="1" indent="1"/>
    </xf>
    <xf numFmtId="0" fontId="4" fillId="3" borderId="14" applyAlignment="1" pivotButton="0" quotePrefix="0" xfId="0">
      <alignment horizontal="left" vertical="center" indent="1"/>
    </xf>
    <xf numFmtId="0" fontId="4" fillId="3" borderId="15" applyAlignment="1" pivotButton="0" quotePrefix="0" xfId="0">
      <alignment horizontal="left" vertical="center"/>
    </xf>
    <xf numFmtId="0" fontId="28" fillId="5" borderId="0" applyAlignment="1" pivotButton="0" quotePrefix="0" xfId="6">
      <alignment horizontal="center" vertical="center"/>
    </xf>
    <xf numFmtId="166" fontId="4" fillId="6" borderId="8" applyAlignment="1" pivotButton="0" quotePrefix="0" xfId="0">
      <alignment horizontal="left" vertical="center" wrapText="1" indent="1"/>
    </xf>
    <xf numFmtId="164" fontId="9" fillId="6" borderId="3" applyAlignment="1" pivotButton="0" quotePrefix="0" xfId="0">
      <alignment horizontal="left" vertical="center" wrapText="1" indent="1"/>
    </xf>
    <xf numFmtId="164" fontId="9" fillId="4" borderId="3" applyAlignment="1" pivotButton="0" quotePrefix="0" xfId="0">
      <alignment horizontal="left" vertical="center" wrapText="1" indent="1"/>
    </xf>
    <xf numFmtId="164" fontId="9" fillId="4" borderId="26" applyAlignment="1" pivotButton="0" quotePrefix="0" xfId="0">
      <alignment horizontal="left" vertical="center" wrapText="1" indent="1"/>
    </xf>
    <xf numFmtId="164" fontId="9" fillId="3" borderId="23" applyAlignment="1" pivotButton="0" quotePrefix="0" xfId="0">
      <alignment horizontal="left" vertical="center" wrapText="1" indent="1"/>
    </xf>
    <xf numFmtId="164" fontId="9" fillId="7" borderId="4" applyAlignment="1" pivotButton="0" quotePrefix="0" xfId="0">
      <alignment horizontal="left" vertical="center" wrapText="1" indent="1"/>
    </xf>
    <xf numFmtId="165" fontId="11" fillId="6" borderId="13" applyAlignment="1" pivotButton="0" quotePrefix="0" xfId="0">
      <alignment horizontal="left" vertical="center" wrapText="1" indent="1" readingOrder="1"/>
    </xf>
    <xf numFmtId="165" fontId="11" fillId="3" borderId="10" applyAlignment="1" pivotButton="0" quotePrefix="0" xfId="0">
      <alignment horizontal="left" vertical="center" wrapText="1" indent="1" readingOrder="1"/>
    </xf>
    <xf numFmtId="165" fontId="11" fillId="2" borderId="11" applyAlignment="1" pivotButton="0" quotePrefix="0" xfId="0">
      <alignment horizontal="left" vertical="center" wrapText="1" indent="1" readingOrder="1"/>
    </xf>
    <xf numFmtId="165" fontId="11" fillId="6" borderId="10" applyAlignment="1" pivotButton="0" quotePrefix="0" xfId="0">
      <alignment horizontal="left" vertical="center" wrapText="1" indent="1" readingOrder="1"/>
    </xf>
    <xf numFmtId="0" fontId="30" fillId="10" borderId="0" applyAlignment="1" pivotButton="0" quotePrefix="0" xfId="4">
      <alignment horizontal="center" vertical="center"/>
    </xf>
    <xf numFmtId="165" fontId="4" fillId="3" borderId="14" applyAlignment="1" pivotButton="0" quotePrefix="0" xfId="0">
      <alignment horizontal="left" vertical="center" indent="1"/>
    </xf>
    <xf numFmtId="165" fontId="4" fillId="3" borderId="15" applyAlignment="1" pivotButton="0" quotePrefix="0" xfId="0">
      <alignment horizontal="left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56&amp;utm_language=FR&amp;utm_source=integrated+content&amp;utm_campaign=/project-calendar-templates&amp;utm_medium=ic+project+calendar+template+17156+fr&amp;lpa=ic+project+calendar+template+17156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96"/>
  <sheetViews>
    <sheetView showGridLines="0" tabSelected="1" zoomScaleNormal="100" workbookViewId="0">
      <pane ySplit="1" topLeftCell="A2" activePane="bottomLeft" state="frozen"/>
      <selection pane="bottomLeft" activeCell="B53" sqref="B53:I53"/>
    </sheetView>
  </sheetViews>
  <sheetFormatPr baseColWidth="8" defaultColWidth="11" defaultRowHeight="12.5"/>
  <cols>
    <col width="3.33203125" customWidth="1" style="4" min="1" max="1"/>
    <col width="11" customWidth="1" style="4" min="2" max="2"/>
    <col width="30.83203125" customWidth="1" style="4" min="3" max="7"/>
    <col width="20.83203125" customWidth="1" style="4" min="8" max="9"/>
    <col width="3.33203125" customWidth="1" style="4" min="10" max="10"/>
    <col width="11" customWidth="1" style="4" min="11" max="16"/>
    <col width="9" customWidth="1" style="4" min="17" max="17"/>
    <col width="11" customWidth="1" style="4" min="18" max="16384"/>
  </cols>
  <sheetData>
    <row r="1" ht="45" customHeight="1" s="9">
      <c r="A1" s="1" t="n"/>
      <c r="B1" s="11" t="inlineStr">
        <is>
          <t>MODÈLE DE CALENDRIER DE PROJET</t>
        </is>
      </c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</row>
    <row r="2" ht="25" customFormat="1" customHeight="1" s="6">
      <c r="A2" s="5" t="n"/>
      <c r="B2" s="5" t="n"/>
      <c r="C2" s="12" t="inlineStr">
        <is>
          <t>NOM DU PROJET</t>
        </is>
      </c>
      <c r="D2" s="10" t="n"/>
      <c r="E2" s="10" t="n"/>
      <c r="F2" s="39" t="inlineStr">
        <is>
          <t>CLÉ DES INTERVENANTS</t>
        </is>
      </c>
      <c r="G2" s="40" t="n"/>
      <c r="H2" s="10" t="n"/>
      <c r="I2" s="10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5" customFormat="1" customHeight="1" s="6" thickBot="1">
      <c r="A3" s="5" t="n"/>
      <c r="B3" s="5" t="n"/>
      <c r="C3" s="61" t="n"/>
      <c r="D3" s="62" t="n"/>
      <c r="F3" s="41" t="inlineStr">
        <is>
          <t>INTERVENANT 1</t>
        </is>
      </c>
      <c r="G3" s="42" t="inlineStr">
        <is>
          <t>INTERVENANT 7</t>
        </is>
      </c>
      <c r="H3" s="10" t="n"/>
      <c r="I3" s="38" t="n"/>
      <c r="J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  <c r="IT3" s="5" t="n"/>
      <c r="IU3" s="5" t="n"/>
      <c r="IV3" s="5" t="n"/>
      <c r="IW3" s="5" t="n"/>
    </row>
    <row r="4" ht="25" customFormat="1" customHeight="1" s="6">
      <c r="A4" s="5" t="n"/>
      <c r="B4" s="5" t="n"/>
      <c r="C4" s="12" t="inlineStr">
        <is>
          <t>CHEF DE PROJET</t>
        </is>
      </c>
      <c r="D4" s="10" t="n"/>
      <c r="F4" s="43" t="inlineStr">
        <is>
          <t>INTERVENANT 2</t>
        </is>
      </c>
      <c r="G4" s="44" t="inlineStr">
        <is>
          <t>INTERVENANT 8</t>
        </is>
      </c>
      <c r="H4" s="10" t="n"/>
      <c r="I4" s="38" t="n"/>
      <c r="J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  <c r="IT4" s="5" t="n"/>
      <c r="IU4" s="5" t="n"/>
      <c r="IV4" s="5" t="n"/>
      <c r="IW4" s="5" t="n"/>
    </row>
    <row r="5" ht="25" customFormat="1" customHeight="1" s="6" thickBot="1">
      <c r="A5" s="5" t="n"/>
      <c r="B5" s="5" t="n"/>
      <c r="C5" s="61" t="n"/>
      <c r="D5" s="62" t="n"/>
      <c r="F5" s="45" t="inlineStr">
        <is>
          <t>INTERVENANT 3</t>
        </is>
      </c>
      <c r="G5" s="46" t="inlineStr">
        <is>
          <t>INTERVENANT 9</t>
        </is>
      </c>
      <c r="H5" s="10" t="n"/>
      <c r="I5" s="38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25" customFormat="1" customHeight="1" s="6">
      <c r="A6" s="5" t="n"/>
      <c r="B6" s="5" t="n"/>
      <c r="C6" s="12" t="inlineStr">
        <is>
          <t>DATE DE DÉBUT</t>
        </is>
      </c>
      <c r="D6" s="10" t="n"/>
      <c r="E6" s="10" t="n"/>
      <c r="F6" s="47" t="inlineStr">
        <is>
          <t>INTERVENANT 4</t>
        </is>
      </c>
      <c r="G6" s="48" t="inlineStr">
        <is>
          <t>INTERVENANT 10</t>
        </is>
      </c>
      <c r="H6" s="10" t="n"/>
      <c r="I6" s="10" t="n"/>
      <c r="J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  <c r="IT6" s="5" t="n"/>
      <c r="IU6" s="5" t="n"/>
      <c r="IV6" s="5" t="n"/>
      <c r="IW6" s="5" t="n"/>
    </row>
    <row r="7" ht="25" customFormat="1" customHeight="1" s="6" thickBot="1">
      <c r="A7" s="5" t="n"/>
      <c r="B7" s="5" t="n"/>
      <c r="C7" s="64" t="n">
        <v>45292</v>
      </c>
      <c r="D7" s="13" t="n"/>
      <c r="E7" s="13" t="n"/>
      <c r="F7" s="49" t="inlineStr">
        <is>
          <t>INTERVENANT 5</t>
        </is>
      </c>
      <c r="G7" s="50" t="inlineStr">
        <is>
          <t>INTERVENANT 11</t>
        </is>
      </c>
      <c r="H7" s="10" t="n"/>
      <c r="I7" s="13" t="n"/>
      <c r="J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  <c r="IT7" s="5" t="n"/>
      <c r="IU7" s="5" t="n"/>
      <c r="IV7" s="5" t="n"/>
      <c r="IW7" s="5" t="n"/>
    </row>
    <row r="8" ht="25" customFormat="1" customHeight="1" s="6" thickBot="1">
      <c r="A8" s="5" t="n"/>
      <c r="B8" s="5" t="n"/>
      <c r="C8" s="12" t="inlineStr">
        <is>
          <t>DATE DE FIN</t>
        </is>
      </c>
      <c r="D8" s="12" t="n"/>
      <c r="E8" s="12" t="n"/>
      <c r="F8" s="51" t="inlineStr">
        <is>
          <t>INTERVENANT 6</t>
        </is>
      </c>
      <c r="G8" s="52" t="inlineStr">
        <is>
          <t>INTERVENANT 12</t>
        </is>
      </c>
      <c r="H8" s="10" t="n"/>
      <c r="I8" s="12" t="n"/>
      <c r="J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  <c r="IT8" s="5" t="n"/>
      <c r="IU8" s="5" t="n"/>
      <c r="IV8" s="5" t="n"/>
      <c r="IW8" s="5" t="n"/>
    </row>
    <row r="9" ht="25" customFormat="1" customHeight="1" s="6" thickBot="1">
      <c r="A9" s="5" t="n"/>
      <c r="B9" s="5" t="n"/>
      <c r="C9" s="64" t="n">
        <v>45429</v>
      </c>
      <c r="D9" s="12" t="n"/>
      <c r="E9" s="12" t="n"/>
      <c r="F9" s="12" t="n"/>
      <c r="G9" s="12" t="n"/>
      <c r="H9" s="10" t="n"/>
      <c r="I9" s="12" t="n"/>
      <c r="J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  <c r="IT9" s="5" t="n"/>
      <c r="IU9" s="5" t="n"/>
      <c r="IV9" s="5" t="n"/>
      <c r="IW9" s="5" t="n"/>
    </row>
    <row r="10" ht="10" customFormat="1" customHeight="1" s="6">
      <c r="A10" s="5" t="n"/>
      <c r="B10" s="5" t="n"/>
      <c r="C10" s="12" t="n"/>
      <c r="D10" s="10" t="n"/>
      <c r="E10" s="10" t="n"/>
      <c r="F10" s="10" t="n"/>
      <c r="G10" s="10" t="n"/>
      <c r="H10" s="10" t="n"/>
      <c r="I10" s="10" t="n"/>
      <c r="J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  <c r="IT10" s="5" t="n"/>
      <c r="IU10" s="5" t="n"/>
      <c r="IV10" s="5" t="n"/>
      <c r="IW10" s="5" t="n"/>
    </row>
    <row r="11" ht="35" customFormat="1" customHeight="1" s="8">
      <c r="A11" s="10" t="n"/>
      <c r="B11" s="24" t="inlineStr">
        <is>
          <t>SEMAINE</t>
        </is>
      </c>
      <c r="C11" s="14" t="inlineStr">
        <is>
          <t>LU</t>
        </is>
      </c>
      <c r="D11" s="65" t="inlineStr">
        <is>
          <t>MA</t>
        </is>
      </c>
      <c r="E11" s="66" t="inlineStr">
        <is>
          <t>ME</t>
        </is>
      </c>
      <c r="F11" s="65" t="inlineStr">
        <is>
          <t>JE</t>
        </is>
      </c>
      <c r="G11" s="67" t="inlineStr">
        <is>
          <t>VE</t>
        </is>
      </c>
      <c r="H11" s="68" t="inlineStr">
        <is>
          <t>SA</t>
        </is>
      </c>
      <c r="I11" s="69" t="inlineStr">
        <is>
          <t>DI</t>
        </is>
      </c>
      <c r="J11" s="10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</row>
    <row r="12" ht="25" customFormat="1" customHeight="1" s="6">
      <c r="A12" s="5" t="n"/>
      <c r="B12" s="70">
        <f>TEXT(C7,"MMM")</f>
        <v/>
      </c>
      <c r="C12" s="71">
        <f>TEXT(C7,"d")</f>
        <v/>
      </c>
      <c r="D12" s="72">
        <f>TEXT(C7+1,"d")</f>
        <v/>
      </c>
      <c r="E12" s="30">
        <f>TEXT(C7+2,"d")</f>
        <v/>
      </c>
      <c r="F12" s="31">
        <f>TEXT(C7+3,"d")</f>
        <v/>
      </c>
      <c r="G12" s="57">
        <f>TEXT(C7+4,"d")</f>
        <v/>
      </c>
      <c r="H12" s="54">
        <f>TEXT(C7+5,"d")</f>
        <v/>
      </c>
      <c r="I12" s="32">
        <f>TEXT(C7+6,"d")</f>
        <v/>
      </c>
      <c r="J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  <c r="IT12" s="5" t="n"/>
      <c r="IU12" s="5" t="n"/>
      <c r="IV12" s="5" t="n"/>
      <c r="IW12" s="5" t="n"/>
    </row>
    <row r="13" ht="100" customFormat="1" customHeight="1" s="6" thickBot="1">
      <c r="A13" s="5" t="n"/>
      <c r="B13" s="23" t="inlineStr">
        <is>
          <t>Wk 
1</t>
        </is>
      </c>
      <c r="C13" s="19" t="inlineStr">
        <is>
          <t>JALON 1
entrez les détails ici</t>
        </is>
      </c>
      <c r="D13" s="16" t="n"/>
      <c r="E13" s="20" t="n"/>
      <c r="F13" s="16" t="n"/>
      <c r="G13" s="58" t="n"/>
      <c r="H13" s="55" t="n"/>
      <c r="I13" s="22" t="n"/>
      <c r="J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  <c r="IT13" s="5" t="n"/>
      <c r="IU13" s="5" t="n"/>
      <c r="IV13" s="5" t="n"/>
      <c r="IW13" s="5" t="n"/>
    </row>
    <row r="14" ht="25" customFormat="1" customHeight="1" s="6">
      <c r="A14" s="5" t="n"/>
      <c r="B14" s="73">
        <f>TEXT(C7+7,"MMM")</f>
        <v/>
      </c>
      <c r="C14" s="35">
        <f>TEXT(C7+7,"d")</f>
        <v/>
      </c>
      <c r="D14" s="31">
        <f>TEXT(C7+8,"d")</f>
        <v/>
      </c>
      <c r="E14" s="30">
        <f>TEXT(C7+9,"d")</f>
        <v/>
      </c>
      <c r="F14" s="31">
        <f>TEXT(C7+10,"d")</f>
        <v/>
      </c>
      <c r="G14" s="57">
        <f>TEXT(C7+11,"d")</f>
        <v/>
      </c>
      <c r="H14" s="54">
        <f>TEXT(C7+12,"d")</f>
        <v/>
      </c>
      <c r="I14" s="32">
        <f>TEXT(C7+13,"d")</f>
        <v/>
      </c>
      <c r="J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  <c r="IT14" s="5" t="n"/>
      <c r="IU14" s="5" t="n"/>
      <c r="IV14" s="5" t="n"/>
      <c r="IW14" s="5" t="n"/>
    </row>
    <row r="15" ht="100" customFormat="1" customHeight="1" s="6" thickBot="1">
      <c r="A15" s="5" t="n"/>
      <c r="B15" s="23" t="inlineStr">
        <is>
          <t>Wk 
2</t>
        </is>
      </c>
      <c r="C15" s="19" t="n"/>
      <c r="D15" s="16" t="n"/>
      <c r="E15" s="20" t="n"/>
      <c r="F15" s="59" t="inlineStr">
        <is>
          <t>JALON 2
entrez les détails ici</t>
        </is>
      </c>
      <c r="G15" s="58" t="n"/>
      <c r="H15" s="55" t="n"/>
      <c r="I15" s="22" t="n"/>
      <c r="J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 ht="25" customFormat="1" customHeight="1" s="6">
      <c r="A16" s="5" t="n"/>
      <c r="B16" s="73">
        <f>TEXT(C7+14,"MMM")</f>
        <v/>
      </c>
      <c r="C16" s="35">
        <f>TEXT(C7+14,"d")</f>
        <v/>
      </c>
      <c r="D16" s="31">
        <f>TEXT(C7+15,"d")</f>
        <v/>
      </c>
      <c r="E16" s="30">
        <f>TEXT(C7+16,"d")</f>
        <v/>
      </c>
      <c r="F16" s="31">
        <f>TEXT(C7+17,"d")</f>
        <v/>
      </c>
      <c r="G16" s="57">
        <f>TEXT(C7+18,"d")</f>
        <v/>
      </c>
      <c r="H16" s="54">
        <f>TEXT(C7+19,"d")</f>
        <v/>
      </c>
      <c r="I16" s="32">
        <f>TEXT(C7+20,"d")</f>
        <v/>
      </c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100" customFormat="1" customHeight="1" s="6" thickBot="1">
      <c r="A17" s="5" t="n"/>
      <c r="B17" s="25" t="inlineStr">
        <is>
          <t>Wk 
3</t>
        </is>
      </c>
      <c r="C17" s="19" t="n"/>
      <c r="D17" s="16" t="inlineStr">
        <is>
          <t>JALON 3
entrez les détails ici
JALON 4
entrez les détails ici</t>
        </is>
      </c>
      <c r="E17" s="20" t="n"/>
      <c r="F17" s="16" t="n"/>
      <c r="G17" s="58" t="n"/>
      <c r="H17" s="55" t="n"/>
      <c r="I17" s="22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 ht="25" customFormat="1" customHeight="1" s="6">
      <c r="A18" s="5" t="n"/>
      <c r="B18" s="73">
        <f>TEXT(C7+21,"MMM")</f>
        <v/>
      </c>
      <c r="C18" s="35">
        <f>TEXT(C7+21,"d")</f>
        <v/>
      </c>
      <c r="D18" s="31">
        <f>TEXT(C7+22,"d")</f>
        <v/>
      </c>
      <c r="E18" s="30">
        <f>TEXT(C7+23,"d")</f>
        <v/>
      </c>
      <c r="F18" s="31">
        <f>TEXT(C7+24,"d")</f>
        <v/>
      </c>
      <c r="G18" s="57">
        <f>TEXT(C7+25,"d")</f>
        <v/>
      </c>
      <c r="H18" s="54">
        <f>TEXT(C7+26,"d")</f>
        <v/>
      </c>
      <c r="I18" s="32">
        <f>TEXT(C7+27,"d")</f>
        <v/>
      </c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 ht="100" customFormat="1" customHeight="1" s="6" thickBot="1">
      <c r="A19" s="5" t="n"/>
      <c r="B19" s="25" t="inlineStr">
        <is>
          <t>Wk 
4</t>
        </is>
      </c>
      <c r="C19" s="19" t="n"/>
      <c r="D19" s="16" t="n"/>
      <c r="E19" s="20" t="n"/>
      <c r="F19" s="16" t="n"/>
      <c r="G19" s="60" t="inlineStr">
        <is>
          <t>JALON 5
entrez les détails ici</t>
        </is>
      </c>
      <c r="H19" s="55" t="n"/>
      <c r="I19" s="22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 ht="25" customFormat="1" customHeight="1" s="6">
      <c r="A20" s="5" t="n"/>
      <c r="B20" s="73">
        <f>TEXT(C7+28,"MMM")</f>
        <v/>
      </c>
      <c r="C20" s="35">
        <f>TEXT(C7+28,"d")</f>
        <v/>
      </c>
      <c r="D20" s="31">
        <f>TEXT(C7+29,"d")</f>
        <v/>
      </c>
      <c r="E20" s="30">
        <f>TEXT(C7+30,"d")</f>
        <v/>
      </c>
      <c r="F20" s="31">
        <f>TEXT(C7+31,"d")</f>
        <v/>
      </c>
      <c r="G20" s="57">
        <f>TEXT(C7+32,"d")</f>
        <v/>
      </c>
      <c r="H20" s="54">
        <f>TEXT(C7+33,"d")</f>
        <v/>
      </c>
      <c r="I20" s="32">
        <f>TEXT(C7+34,"d")</f>
        <v/>
      </c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 ht="100" customFormat="1" customHeight="1" s="6" thickBot="1">
      <c r="A21" s="5" t="n"/>
      <c r="B21" s="25" t="inlineStr">
        <is>
          <t>Wk 
5</t>
        </is>
      </c>
      <c r="C21" s="19" t="n"/>
      <c r="D21" s="16" t="n"/>
      <c r="E21" s="20" t="n"/>
      <c r="F21" s="16" t="n"/>
      <c r="G21" s="58" t="n"/>
      <c r="H21" s="55" t="n"/>
      <c r="I21" s="22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 ht="25" customFormat="1" customHeight="1" s="6">
      <c r="A22" s="5" t="n"/>
      <c r="B22" s="73">
        <f>TEXT(C7+35,"MMM")</f>
        <v/>
      </c>
      <c r="C22" s="35">
        <f>TEXT(C7+35,"d")</f>
        <v/>
      </c>
      <c r="D22" s="31">
        <f>TEXT(C7+36,"d")</f>
        <v/>
      </c>
      <c r="E22" s="30">
        <f>TEXT(C7+37,"d")</f>
        <v/>
      </c>
      <c r="F22" s="31">
        <f>TEXT(C7+38,"d")</f>
        <v/>
      </c>
      <c r="G22" s="57">
        <f>TEXT(C7+39,"d")</f>
        <v/>
      </c>
      <c r="H22" s="54">
        <f>TEXT(C7+40,"d")</f>
        <v/>
      </c>
      <c r="I22" s="32">
        <f>TEXT(C7+41,"d")</f>
        <v/>
      </c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 ht="100" customFormat="1" customHeight="1" s="6" thickBot="1">
      <c r="A23" s="5" t="n"/>
      <c r="B23" s="25" t="inlineStr">
        <is>
          <t>Wk 
6</t>
        </is>
      </c>
      <c r="C23" s="19" t="n"/>
      <c r="D23" s="16" t="n"/>
      <c r="E23" s="20" t="n"/>
      <c r="F23" s="16" t="n"/>
      <c r="G23" s="58" t="n"/>
      <c r="H23" s="55" t="n"/>
      <c r="I23" s="22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 ht="25" customFormat="1" customHeight="1" s="6">
      <c r="A24" s="5" t="n"/>
      <c r="B24" s="73">
        <f>TEXT(C7+42,"MMM")</f>
        <v/>
      </c>
      <c r="C24" s="35">
        <f>TEXT(C7+42,"d")</f>
        <v/>
      </c>
      <c r="D24" s="31">
        <f>TEXT(C7+43,"d")</f>
        <v/>
      </c>
      <c r="E24" s="30">
        <f>TEXT(C7+44,"d")</f>
        <v/>
      </c>
      <c r="F24" s="31">
        <f>TEXT(C7+45,"d")</f>
        <v/>
      </c>
      <c r="G24" s="57">
        <f>TEXT(C7+46,"d")</f>
        <v/>
      </c>
      <c r="H24" s="54">
        <f>TEXT(C7+47,"d")</f>
        <v/>
      </c>
      <c r="I24" s="32">
        <f>TEXT(C7+48,"d")</f>
        <v/>
      </c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 ht="100" customFormat="1" customHeight="1" s="6" thickBot="1">
      <c r="A25" s="5" t="n"/>
      <c r="B25" s="25" t="inlineStr">
        <is>
          <t>Wk 
7</t>
        </is>
      </c>
      <c r="C25" s="19" t="n"/>
      <c r="D25" s="16" t="n"/>
      <c r="E25" s="20" t="n"/>
      <c r="F25" s="16" t="n"/>
      <c r="G25" s="58" t="n"/>
      <c r="H25" s="55" t="n"/>
      <c r="I25" s="22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 ht="25" customFormat="1" customHeight="1" s="6">
      <c r="A26" s="5" t="n"/>
      <c r="B26" s="73">
        <f>TEXT(C7+49,"MMM")</f>
        <v/>
      </c>
      <c r="C26" s="35">
        <f>TEXT(C7+49,"d")</f>
        <v/>
      </c>
      <c r="D26" s="31">
        <f>TEXT(C7+50,"d")</f>
        <v/>
      </c>
      <c r="E26" s="30">
        <f>TEXT(C7+51,"d")</f>
        <v/>
      </c>
      <c r="F26" s="31">
        <f>TEXT(C7+52,"d")</f>
        <v/>
      </c>
      <c r="G26" s="57">
        <f>TEXT(C7+53,"d")</f>
        <v/>
      </c>
      <c r="H26" s="54">
        <f>TEXT(C7+54,"d")</f>
        <v/>
      </c>
      <c r="I26" s="32">
        <f>TEXT(C7+55,"d")</f>
        <v/>
      </c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 ht="100" customFormat="1" customHeight="1" s="6" thickBot="1">
      <c r="A27" s="5" t="n"/>
      <c r="B27" s="25" t="inlineStr">
        <is>
          <t>Wk 
8</t>
        </is>
      </c>
      <c r="C27" s="19" t="n"/>
      <c r="D27" s="16" t="n"/>
      <c r="E27" s="20" t="n"/>
      <c r="F27" s="16" t="n"/>
      <c r="G27" s="58" t="n"/>
      <c r="H27" s="55" t="n"/>
      <c r="I27" s="22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 ht="25" customFormat="1" customHeight="1" s="6">
      <c r="A28" s="5" t="n"/>
      <c r="B28" s="73">
        <f>TEXT(C7+56,"MMM")</f>
        <v/>
      </c>
      <c r="C28" s="35">
        <f>TEXT(C7+56,"d")</f>
        <v/>
      </c>
      <c r="D28" s="31">
        <f>TEXT(C7+57,"d")</f>
        <v/>
      </c>
      <c r="E28" s="30">
        <f>TEXT(C7+58,"d")</f>
        <v/>
      </c>
      <c r="F28" s="31">
        <f>TEXT(C7+59,"d")</f>
        <v/>
      </c>
      <c r="G28" s="57">
        <f>TEXT(C7+60,"d")</f>
        <v/>
      </c>
      <c r="H28" s="54">
        <f>TEXT(C7+61,"d")</f>
        <v/>
      </c>
      <c r="I28" s="32">
        <f>TEXT(C7+62,"d")</f>
        <v/>
      </c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 ht="100" customFormat="1" customHeight="1" s="6" thickBot="1">
      <c r="A29" s="5" t="n"/>
      <c r="B29" s="25" t="inlineStr">
        <is>
          <t>Wk 
9</t>
        </is>
      </c>
      <c r="C29" s="19" t="n"/>
      <c r="D29" s="16" t="n"/>
      <c r="E29" s="20" t="n"/>
      <c r="F29" s="16" t="n"/>
      <c r="G29" s="58" t="n"/>
      <c r="H29" s="55" t="n"/>
      <c r="I29" s="22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 ht="25" customFormat="1" customHeight="1" s="6">
      <c r="A30" s="5" t="n"/>
      <c r="B30" s="73">
        <f>TEXT(C7+63,"MMM")</f>
        <v/>
      </c>
      <c r="C30" s="35">
        <f>TEXT(C7+63,"d")</f>
        <v/>
      </c>
      <c r="D30" s="31">
        <f>TEXT(C7+64,"d")</f>
        <v/>
      </c>
      <c r="E30" s="30">
        <f>TEXT(C7+65,"d")</f>
        <v/>
      </c>
      <c r="F30" s="31">
        <f>TEXT(C7+66,"d")</f>
        <v/>
      </c>
      <c r="G30" s="57">
        <f>TEXT(C7+67,"d")</f>
        <v/>
      </c>
      <c r="H30" s="54">
        <f>TEXT(C7+68,"d")</f>
        <v/>
      </c>
      <c r="I30" s="32">
        <f>TEXT(C7+69,"d")</f>
        <v/>
      </c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 ht="100" customFormat="1" customHeight="1" s="6" thickBot="1">
      <c r="A31" s="5" t="n"/>
      <c r="B31" s="25" t="inlineStr">
        <is>
          <t>Wk 
10</t>
        </is>
      </c>
      <c r="C31" s="19" t="n"/>
      <c r="D31" s="16" t="n"/>
      <c r="E31" s="20" t="n"/>
      <c r="F31" s="16" t="n"/>
      <c r="G31" s="58" t="n"/>
      <c r="H31" s="55" t="n"/>
      <c r="I31" s="22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 ht="25" customFormat="1" customHeight="1" s="27">
      <c r="A32" s="26" t="n"/>
      <c r="B32" s="73">
        <f>TEXT(C7+70,"MMM")</f>
        <v/>
      </c>
      <c r="C32" s="35">
        <f>TEXT(C7+70,"d")</f>
        <v/>
      </c>
      <c r="D32" s="31">
        <f>TEXT(C7+71,"d")</f>
        <v/>
      </c>
      <c r="E32" s="30">
        <f>TEXT(C7+72,"d")</f>
        <v/>
      </c>
      <c r="F32" s="31">
        <f>TEXT(C7+73,"d")</f>
        <v/>
      </c>
      <c r="G32" s="57">
        <f>TEXT(C7+74,"d")</f>
        <v/>
      </c>
      <c r="H32" s="54">
        <f>TEXT(C7+75,"d")</f>
        <v/>
      </c>
      <c r="I32" s="32">
        <f>TEXT(C7+76,"d")</f>
        <v/>
      </c>
      <c r="J32" s="26" t="n"/>
      <c r="K32" s="26" t="n"/>
      <c r="L32" s="26" t="n"/>
      <c r="M32" s="26" t="n"/>
      <c r="N32" s="26" t="n"/>
      <c r="O32" s="26" t="n"/>
      <c r="P32" s="26" t="n"/>
      <c r="Q32" s="26" t="n"/>
      <c r="R32" s="26" t="n"/>
      <c r="S32" s="26" t="n"/>
      <c r="T32" s="26" t="n"/>
      <c r="U32" s="26" t="n"/>
      <c r="V32" s="26" t="n"/>
      <c r="W32" s="26" t="n"/>
      <c r="X32" s="26" t="n"/>
      <c r="Y32" s="26" t="n"/>
      <c r="Z32" s="26" t="n"/>
      <c r="AA32" s="26" t="n"/>
      <c r="AB32" s="26" t="n"/>
      <c r="AC32" s="26" t="n"/>
      <c r="AD32" s="26" t="n"/>
      <c r="AE32" s="26" t="n"/>
      <c r="AF32" s="26" t="n"/>
      <c r="AG32" s="26" t="n"/>
      <c r="AH32" s="26" t="n"/>
      <c r="AI32" s="26" t="n"/>
      <c r="AJ32" s="26" t="n"/>
      <c r="AK32" s="26" t="n"/>
      <c r="AL32" s="26" t="n"/>
      <c r="AM32" s="26" t="n"/>
      <c r="AN32" s="26" t="n"/>
      <c r="AO32" s="26" t="n"/>
      <c r="AP32" s="26" t="n"/>
      <c r="AQ32" s="26" t="n"/>
      <c r="AR32" s="26" t="n"/>
      <c r="AS32" s="26" t="n"/>
      <c r="AT32" s="26" t="n"/>
      <c r="AU32" s="26" t="n"/>
      <c r="AV32" s="26" t="n"/>
      <c r="AW32" s="26" t="n"/>
      <c r="AX32" s="26" t="n"/>
      <c r="AY32" s="26" t="n"/>
      <c r="AZ32" s="26" t="n"/>
      <c r="BA32" s="26" t="n"/>
      <c r="BB32" s="26" t="n"/>
      <c r="BC32" s="26" t="n"/>
      <c r="BD32" s="26" t="n"/>
      <c r="BE32" s="26" t="n"/>
      <c r="BF32" s="26" t="n"/>
      <c r="BG32" s="26" t="n"/>
      <c r="BH32" s="26" t="n"/>
      <c r="BI32" s="26" t="n"/>
      <c r="BJ32" s="26" t="n"/>
      <c r="BK32" s="26" t="n"/>
      <c r="BL32" s="26" t="n"/>
      <c r="BM32" s="26" t="n"/>
      <c r="BN32" s="26" t="n"/>
      <c r="BO32" s="26" t="n"/>
      <c r="BP32" s="26" t="n"/>
      <c r="BQ32" s="26" t="n"/>
      <c r="BR32" s="26" t="n"/>
      <c r="BS32" s="26" t="n"/>
      <c r="BT32" s="26" t="n"/>
      <c r="BU32" s="26" t="n"/>
      <c r="BV32" s="26" t="n"/>
      <c r="BW32" s="26" t="n"/>
      <c r="BX32" s="26" t="n"/>
      <c r="BY32" s="26" t="n"/>
      <c r="BZ32" s="26" t="n"/>
      <c r="CA32" s="26" t="n"/>
      <c r="CB32" s="26" t="n"/>
      <c r="CC32" s="26" t="n"/>
      <c r="CD32" s="26" t="n"/>
      <c r="CE32" s="26" t="n"/>
      <c r="CF32" s="26" t="n"/>
      <c r="CG32" s="26" t="n"/>
      <c r="CH32" s="26" t="n"/>
      <c r="CI32" s="26" t="n"/>
      <c r="CJ32" s="26" t="n"/>
      <c r="CK32" s="26" t="n"/>
      <c r="CL32" s="26" t="n"/>
      <c r="CM32" s="26" t="n"/>
      <c r="CN32" s="26" t="n"/>
      <c r="CO32" s="26" t="n"/>
      <c r="CP32" s="26" t="n"/>
      <c r="CQ32" s="26" t="n"/>
      <c r="CR32" s="26" t="n"/>
      <c r="CS32" s="26" t="n"/>
      <c r="CT32" s="26" t="n"/>
      <c r="CU32" s="26" t="n"/>
      <c r="CV32" s="26" t="n"/>
      <c r="CW32" s="26" t="n"/>
      <c r="CX32" s="26" t="n"/>
      <c r="CY32" s="26" t="n"/>
      <c r="CZ32" s="26" t="n"/>
      <c r="DA32" s="26" t="n"/>
      <c r="DB32" s="26" t="n"/>
      <c r="DC32" s="26" t="n"/>
      <c r="DD32" s="26" t="n"/>
      <c r="DE32" s="26" t="n"/>
      <c r="DF32" s="26" t="n"/>
      <c r="DG32" s="26" t="n"/>
      <c r="DH32" s="26" t="n"/>
      <c r="DI32" s="26" t="n"/>
      <c r="DJ32" s="26" t="n"/>
      <c r="DK32" s="26" t="n"/>
      <c r="DL32" s="26" t="n"/>
      <c r="DM32" s="26" t="n"/>
      <c r="DN32" s="26" t="n"/>
      <c r="DO32" s="26" t="n"/>
      <c r="DP32" s="26" t="n"/>
      <c r="DQ32" s="26" t="n"/>
      <c r="DR32" s="26" t="n"/>
      <c r="DS32" s="26" t="n"/>
      <c r="DT32" s="26" t="n"/>
      <c r="DU32" s="26" t="n"/>
      <c r="DV32" s="26" t="n"/>
      <c r="DW32" s="26" t="n"/>
      <c r="DX32" s="26" t="n"/>
      <c r="DY32" s="26" t="n"/>
      <c r="DZ32" s="26" t="n"/>
      <c r="EA32" s="26" t="n"/>
      <c r="EB32" s="26" t="n"/>
      <c r="EC32" s="26" t="n"/>
      <c r="ED32" s="26" t="n"/>
      <c r="EE32" s="26" t="n"/>
      <c r="EF32" s="26" t="n"/>
      <c r="EG32" s="26" t="n"/>
      <c r="EH32" s="26" t="n"/>
      <c r="EI32" s="26" t="n"/>
      <c r="EJ32" s="26" t="n"/>
      <c r="EK32" s="26" t="n"/>
      <c r="EL32" s="26" t="n"/>
      <c r="EM32" s="26" t="n"/>
      <c r="EN32" s="26" t="n"/>
      <c r="EO32" s="26" t="n"/>
      <c r="EP32" s="26" t="n"/>
      <c r="EQ32" s="26" t="n"/>
      <c r="ER32" s="26" t="n"/>
      <c r="ES32" s="26" t="n"/>
      <c r="ET32" s="26" t="n"/>
      <c r="EU32" s="26" t="n"/>
      <c r="EV32" s="26" t="n"/>
      <c r="EW32" s="26" t="n"/>
      <c r="EX32" s="26" t="n"/>
      <c r="EY32" s="26" t="n"/>
      <c r="EZ32" s="26" t="n"/>
      <c r="FA32" s="26" t="n"/>
      <c r="FB32" s="26" t="n"/>
      <c r="FC32" s="26" t="n"/>
      <c r="FD32" s="26" t="n"/>
      <c r="FE32" s="26" t="n"/>
      <c r="FF32" s="26" t="n"/>
      <c r="FG32" s="26" t="n"/>
      <c r="FH32" s="26" t="n"/>
      <c r="FI32" s="26" t="n"/>
      <c r="FJ32" s="26" t="n"/>
      <c r="FK32" s="26" t="n"/>
      <c r="FL32" s="26" t="n"/>
      <c r="FM32" s="26" t="n"/>
      <c r="FN32" s="26" t="n"/>
      <c r="FO32" s="26" t="n"/>
      <c r="FP32" s="26" t="n"/>
      <c r="FQ32" s="26" t="n"/>
      <c r="FR32" s="26" t="n"/>
      <c r="FS32" s="26" t="n"/>
      <c r="FT32" s="26" t="n"/>
      <c r="FU32" s="26" t="n"/>
      <c r="FV32" s="26" t="n"/>
      <c r="FW32" s="26" t="n"/>
      <c r="FX32" s="26" t="n"/>
      <c r="FY32" s="26" t="n"/>
      <c r="FZ32" s="26" t="n"/>
      <c r="GA32" s="26" t="n"/>
      <c r="GB32" s="26" t="n"/>
      <c r="GC32" s="26" t="n"/>
      <c r="GD32" s="26" t="n"/>
      <c r="GE32" s="26" t="n"/>
      <c r="GF32" s="26" t="n"/>
      <c r="GG32" s="26" t="n"/>
      <c r="GH32" s="26" t="n"/>
      <c r="GI32" s="26" t="n"/>
      <c r="GJ32" s="26" t="n"/>
      <c r="GK32" s="26" t="n"/>
      <c r="GL32" s="26" t="n"/>
      <c r="GM32" s="26" t="n"/>
      <c r="GN32" s="26" t="n"/>
      <c r="GO32" s="26" t="n"/>
      <c r="GP32" s="26" t="n"/>
      <c r="GQ32" s="26" t="n"/>
      <c r="GR32" s="26" t="n"/>
      <c r="GS32" s="26" t="n"/>
      <c r="GT32" s="26" t="n"/>
      <c r="GU32" s="26" t="n"/>
      <c r="GV32" s="26" t="n"/>
      <c r="GW32" s="26" t="n"/>
      <c r="GX32" s="26" t="n"/>
      <c r="GY32" s="26" t="n"/>
      <c r="GZ32" s="26" t="n"/>
      <c r="HA32" s="26" t="n"/>
      <c r="HB32" s="26" t="n"/>
      <c r="HC32" s="26" t="n"/>
      <c r="HD32" s="26" t="n"/>
      <c r="HE32" s="26" t="n"/>
      <c r="HF32" s="26" t="n"/>
      <c r="HG32" s="26" t="n"/>
      <c r="HH32" s="26" t="n"/>
      <c r="HI32" s="26" t="n"/>
      <c r="HJ32" s="26" t="n"/>
      <c r="HK32" s="26" t="n"/>
      <c r="HL32" s="26" t="n"/>
      <c r="HM32" s="26" t="n"/>
      <c r="HN32" s="26" t="n"/>
      <c r="HO32" s="26" t="n"/>
      <c r="HP32" s="26" t="n"/>
      <c r="HQ32" s="26" t="n"/>
      <c r="HR32" s="26" t="n"/>
      <c r="HS32" s="26" t="n"/>
      <c r="HT32" s="26" t="n"/>
      <c r="HU32" s="26" t="n"/>
      <c r="HV32" s="26" t="n"/>
      <c r="HW32" s="26" t="n"/>
      <c r="HX32" s="26" t="n"/>
      <c r="HY32" s="26" t="n"/>
      <c r="HZ32" s="26" t="n"/>
      <c r="IA32" s="26" t="n"/>
      <c r="IB32" s="26" t="n"/>
      <c r="IC32" s="26" t="n"/>
      <c r="ID32" s="26" t="n"/>
      <c r="IE32" s="26" t="n"/>
      <c r="IF32" s="26" t="n"/>
      <c r="IG32" s="26" t="n"/>
      <c r="IH32" s="26" t="n"/>
      <c r="II32" s="26" t="n"/>
      <c r="IJ32" s="26" t="n"/>
      <c r="IK32" s="26" t="n"/>
      <c r="IL32" s="26" t="n"/>
      <c r="IM32" s="26" t="n"/>
      <c r="IN32" s="26" t="n"/>
      <c r="IO32" s="26" t="n"/>
      <c r="IP32" s="26" t="n"/>
      <c r="IQ32" s="26" t="n"/>
      <c r="IR32" s="26" t="n"/>
      <c r="IS32" s="26" t="n"/>
      <c r="IT32" s="26" t="n"/>
      <c r="IU32" s="26" t="n"/>
      <c r="IV32" s="26" t="n"/>
      <c r="IW32" s="26" t="n"/>
    </row>
    <row r="33" ht="100" customFormat="1" customHeight="1" s="6" thickBot="1">
      <c r="A33" s="5" t="n"/>
      <c r="B33" s="25" t="inlineStr">
        <is>
          <t>Wk 
11</t>
        </is>
      </c>
      <c r="C33" s="19" t="n"/>
      <c r="D33" s="16" t="n"/>
      <c r="E33" s="20" t="n"/>
      <c r="F33" s="16" t="n"/>
      <c r="G33" s="58" t="n"/>
      <c r="H33" s="55" t="n"/>
      <c r="I33" s="22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 ht="25" customFormat="1" customHeight="1" s="6">
      <c r="A34" s="5" t="n"/>
      <c r="B34" s="73">
        <f>TEXT(C7+77,"MMM")</f>
        <v/>
      </c>
      <c r="C34" s="35">
        <f>TEXT(C7+77,"d")</f>
        <v/>
      </c>
      <c r="D34" s="31">
        <f>TEXT(C7+78,"d")</f>
        <v/>
      </c>
      <c r="E34" s="30">
        <f>TEXT(C7+79,"d")</f>
        <v/>
      </c>
      <c r="F34" s="31">
        <f>TEXT(C7+80,"d")</f>
        <v/>
      </c>
      <c r="G34" s="57">
        <f>TEXT(C7+81,"d")</f>
        <v/>
      </c>
      <c r="H34" s="54">
        <f>TEXT(C7+82,"d")</f>
        <v/>
      </c>
      <c r="I34" s="32">
        <f>TEXT(C7+83,"d")</f>
        <v/>
      </c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 ht="100" customFormat="1" customHeight="1" s="6" thickBot="1">
      <c r="A35" s="5" t="n"/>
      <c r="B35" s="25" t="inlineStr">
        <is>
          <t>Wk 
12</t>
        </is>
      </c>
      <c r="C35" s="19" t="n"/>
      <c r="D35" s="16" t="n"/>
      <c r="E35" s="20" t="n"/>
      <c r="F35" s="16" t="n"/>
      <c r="G35" s="58" t="n"/>
      <c r="H35" s="55" t="n"/>
      <c r="I35" s="22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 ht="25" customFormat="1" customHeight="1" s="6">
      <c r="A36" s="5" t="n"/>
      <c r="B36" s="73">
        <f>TEXT(C7+84,"MMM")</f>
        <v/>
      </c>
      <c r="C36" s="35">
        <f>TEXT(C7+84,"d")</f>
        <v/>
      </c>
      <c r="D36" s="31">
        <f>TEXT(C7+85,"d")</f>
        <v/>
      </c>
      <c r="E36" s="30">
        <f>TEXT(C7+86,"d")</f>
        <v/>
      </c>
      <c r="F36" s="31">
        <f>TEXT(C7+87,"d")</f>
        <v/>
      </c>
      <c r="G36" s="57">
        <f>TEXT(C7+88,"d")</f>
        <v/>
      </c>
      <c r="H36" s="54">
        <f>TEXT(C7+89,"d")</f>
        <v/>
      </c>
      <c r="I36" s="32">
        <f>TEXT(C7+90,"d")</f>
        <v/>
      </c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 ht="100" customFormat="1" customHeight="1" s="6" thickBot="1">
      <c r="A37" s="5" t="n"/>
      <c r="B37" s="25" t="inlineStr">
        <is>
          <t>Wk 
13</t>
        </is>
      </c>
      <c r="C37" s="19" t="n"/>
      <c r="D37" s="16" t="n"/>
      <c r="E37" s="20" t="n"/>
      <c r="F37" s="16" t="n"/>
      <c r="G37" s="58" t="n"/>
      <c r="H37" s="55" t="n"/>
      <c r="I37" s="22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 ht="25" customFormat="1" customHeight="1" s="6">
      <c r="A38" s="5" t="n"/>
      <c r="B38" s="73">
        <f>TEXT(C7+91,"MMM")</f>
        <v/>
      </c>
      <c r="C38" s="35">
        <f>TEXT(C7+91,"d")</f>
        <v/>
      </c>
      <c r="D38" s="31">
        <f>TEXT(C7+92,"d")</f>
        <v/>
      </c>
      <c r="E38" s="30">
        <f>TEXT(C7+93,"d")</f>
        <v/>
      </c>
      <c r="F38" s="31">
        <f>TEXT(C7+94,"d")</f>
        <v/>
      </c>
      <c r="G38" s="57">
        <f>TEXT(C7+95,"d")</f>
        <v/>
      </c>
      <c r="H38" s="54">
        <f>TEXT(C7+96,"d")</f>
        <v/>
      </c>
      <c r="I38" s="32">
        <f>TEXT(C7+97,"d")</f>
        <v/>
      </c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 ht="100" customFormat="1" customHeight="1" s="6" thickBot="1">
      <c r="A39" s="5" t="n"/>
      <c r="B39" s="25" t="inlineStr">
        <is>
          <t>Wk 
14</t>
        </is>
      </c>
      <c r="C39" s="19" t="n"/>
      <c r="D39" s="16" t="n"/>
      <c r="E39" s="20" t="n"/>
      <c r="F39" s="16" t="n"/>
      <c r="G39" s="58" t="n"/>
      <c r="H39" s="55" t="n"/>
      <c r="I39" s="22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 ht="25" customFormat="1" customHeight="1" s="6">
      <c r="A40" s="5" t="n"/>
      <c r="B40" s="73">
        <f>TEXT(C7+98,"MMM")</f>
        <v/>
      </c>
      <c r="C40" s="35">
        <f>TEXT(C7+98,"d")</f>
        <v/>
      </c>
      <c r="D40" s="31">
        <f>TEXT(C7+99,"d")</f>
        <v/>
      </c>
      <c r="E40" s="30">
        <f>TEXT(C7+100,"d")</f>
        <v/>
      </c>
      <c r="F40" s="31">
        <f>TEXT(C7+101,"d")</f>
        <v/>
      </c>
      <c r="G40" s="57">
        <f>TEXT(C7+102,"d")</f>
        <v/>
      </c>
      <c r="H40" s="54">
        <f>TEXT(C7+103,"d")</f>
        <v/>
      </c>
      <c r="I40" s="32">
        <f>TEXT(C7+104,"d")</f>
        <v/>
      </c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 ht="100" customFormat="1" customHeight="1" s="6" thickBot="1">
      <c r="A41" s="5" t="n"/>
      <c r="B41" s="25" t="inlineStr">
        <is>
          <t>Wk 
15</t>
        </is>
      </c>
      <c r="C41" s="19" t="n"/>
      <c r="D41" s="16" t="n"/>
      <c r="E41" s="20" t="n"/>
      <c r="F41" s="16" t="n"/>
      <c r="G41" s="58" t="n"/>
      <c r="H41" s="55" t="n"/>
      <c r="I41" s="22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 ht="25" customFormat="1" customHeight="1" s="6">
      <c r="A42" s="5" t="n"/>
      <c r="B42" s="73">
        <f>TEXT(C7+105,"MMM")</f>
        <v/>
      </c>
      <c r="C42" s="35">
        <f>TEXT(C7+105,"d")</f>
        <v/>
      </c>
      <c r="D42" s="31">
        <f>TEXT(C7+106,"d")</f>
        <v/>
      </c>
      <c r="E42" s="30">
        <f>TEXT(C7+107,"d")</f>
        <v/>
      </c>
      <c r="F42" s="31">
        <f>TEXT(C7+108,"d")</f>
        <v/>
      </c>
      <c r="G42" s="57">
        <f>TEXT(C7+109,"d")</f>
        <v/>
      </c>
      <c r="H42" s="54">
        <f>TEXT(C7+110,"d")</f>
        <v/>
      </c>
      <c r="I42" s="32">
        <f>TEXT(C7+111,"d")</f>
        <v/>
      </c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 ht="100" customFormat="1" customHeight="1" s="6" thickBot="1">
      <c r="A43" s="5" t="n"/>
      <c r="B43" s="25" t="inlineStr">
        <is>
          <t>Wk 
16</t>
        </is>
      </c>
      <c r="C43" s="19" t="n"/>
      <c r="D43" s="16" t="n"/>
      <c r="E43" s="20" t="n"/>
      <c r="F43" s="16" t="n"/>
      <c r="G43" s="58" t="n"/>
      <c r="H43" s="55" t="n"/>
      <c r="I43" s="22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 ht="25" customFormat="1" customHeight="1" s="6">
      <c r="A44" s="5" t="n"/>
      <c r="B44" s="73">
        <f>TEXT(C7+112,"MMM")</f>
        <v/>
      </c>
      <c r="C44" s="35">
        <f>TEXT(C7+112,"d")</f>
        <v/>
      </c>
      <c r="D44" s="31">
        <f>TEXT(C7+113,"d")</f>
        <v/>
      </c>
      <c r="E44" s="30">
        <f>TEXT(C7+114,"d")</f>
        <v/>
      </c>
      <c r="F44" s="31">
        <f>TEXT(C7+115,"d")</f>
        <v/>
      </c>
      <c r="G44" s="57">
        <f>TEXT(C7+116,"d")</f>
        <v/>
      </c>
      <c r="H44" s="54">
        <f>TEXT(C7+117,"d")</f>
        <v/>
      </c>
      <c r="I44" s="32">
        <f>TEXT(C7+118,"d")</f>
        <v/>
      </c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 ht="100" customFormat="1" customHeight="1" s="6" thickBot="1">
      <c r="A45" s="5" t="n"/>
      <c r="B45" s="25" t="inlineStr">
        <is>
          <t>Wk 
17</t>
        </is>
      </c>
      <c r="C45" s="19" t="n"/>
      <c r="D45" s="16" t="n"/>
      <c r="E45" s="20" t="n"/>
      <c r="F45" s="16" t="n"/>
      <c r="G45" s="58" t="n"/>
      <c r="H45" s="55" t="n"/>
      <c r="I45" s="22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 ht="25" customFormat="1" customHeight="1" s="6">
      <c r="A46" s="5" t="n"/>
      <c r="B46" s="73">
        <f>TEXT(C7+119,"MMM")</f>
        <v/>
      </c>
      <c r="C46" s="35">
        <f>TEXT(C7+119,"d")</f>
        <v/>
      </c>
      <c r="D46" s="31">
        <f>TEXT(C7+120,"d")</f>
        <v/>
      </c>
      <c r="E46" s="30">
        <f>TEXT(C7+121,"d")</f>
        <v/>
      </c>
      <c r="F46" s="31">
        <f>TEXT(C7+122,"d")</f>
        <v/>
      </c>
      <c r="G46" s="57">
        <f>TEXT(C7+123,"d")</f>
        <v/>
      </c>
      <c r="H46" s="54">
        <f>TEXT(C7+124,"d")</f>
        <v/>
      </c>
      <c r="I46" s="32">
        <f>TEXT(C7+125,"d")</f>
        <v/>
      </c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 ht="100" customFormat="1" customHeight="1" s="6" thickBot="1">
      <c r="A47" s="5" t="n"/>
      <c r="B47" s="25" t="inlineStr">
        <is>
          <t>Wk 
18 ans</t>
        </is>
      </c>
      <c r="C47" s="19" t="n"/>
      <c r="D47" s="16" t="n"/>
      <c r="E47" s="20" t="n"/>
      <c r="F47" s="16" t="n"/>
      <c r="G47" s="58" t="n"/>
      <c r="H47" s="55" t="n"/>
      <c r="I47" s="22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 ht="25" customFormat="1" customHeight="1" s="6">
      <c r="A48" s="5" t="n"/>
      <c r="B48" s="73">
        <f>TEXT(C7+126,"MMM")</f>
        <v/>
      </c>
      <c r="C48" s="35">
        <f>TEXT(C7+126,"d")</f>
        <v/>
      </c>
      <c r="D48" s="31">
        <f>TEXT(C7+127,"d")</f>
        <v/>
      </c>
      <c r="E48" s="30">
        <f>TEXT(C7+128,"d")</f>
        <v/>
      </c>
      <c r="F48" s="31">
        <f>TEXT(C7+129,"d")</f>
        <v/>
      </c>
      <c r="G48" s="57">
        <f>TEXT(C7+130,"d")</f>
        <v/>
      </c>
      <c r="H48" s="54">
        <f>TEXT(C7+131,"d")</f>
        <v/>
      </c>
      <c r="I48" s="32">
        <f>TEXT(C7+132,"d")</f>
        <v/>
      </c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 ht="100" customFormat="1" customHeight="1" s="6" thickBot="1">
      <c r="A49" s="5" t="n"/>
      <c r="B49" s="25" t="inlineStr">
        <is>
          <t>Wk 
19</t>
        </is>
      </c>
      <c r="C49" s="19" t="n"/>
      <c r="D49" s="16" t="n"/>
      <c r="E49" s="20" t="n"/>
      <c r="F49" s="16" t="n"/>
      <c r="G49" s="58" t="n"/>
      <c r="H49" s="55" t="n"/>
      <c r="I49" s="22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 ht="25" customFormat="1" customHeight="1" s="6">
      <c r="A50" s="5" t="n"/>
      <c r="B50" s="73">
        <f>TEXT(C7+133,"MMM")</f>
        <v/>
      </c>
      <c r="C50" s="35">
        <f>TEXT(C7+133,"d")</f>
        <v/>
      </c>
      <c r="D50" s="31">
        <f>TEXT(C7+134,"d")</f>
        <v/>
      </c>
      <c r="E50" s="30">
        <f>TEXT(C7+135,"d")</f>
        <v/>
      </c>
      <c r="F50" s="31">
        <f>TEXT(C7+136,"d")</f>
        <v/>
      </c>
      <c r="G50" s="57">
        <f>TEXT(C7+137,"d")</f>
        <v/>
      </c>
      <c r="H50" s="54">
        <f>TEXT(C7+138,"d")</f>
        <v/>
      </c>
      <c r="I50" s="32">
        <f>TEXT(C7+139,"d")</f>
        <v/>
      </c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 ht="100" customFormat="1" customHeight="1" s="6" thickBot="1">
      <c r="A51" s="5" t="n"/>
      <c r="B51" s="25" t="inlineStr">
        <is>
          <t>Wk 
20</t>
        </is>
      </c>
      <c r="C51" s="19" t="n"/>
      <c r="D51" s="16" t="n"/>
      <c r="E51" s="20" t="n"/>
      <c r="F51" s="16" t="n"/>
      <c r="G51" s="58" t="n"/>
      <c r="H51" s="55" t="n"/>
      <c r="I51" s="22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</row>
    <row r="53" ht="50" customHeight="1" s="9">
      <c r="B53" s="74" t="inlineStr">
        <is>
          <t>CLIQUEZ ICI POUR CRÉER DANS SMARTSHEET</t>
        </is>
      </c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</row>
    <row r="1061">
      <c r="A1061" s="1" t="n"/>
      <c r="B1061" s="1" t="n"/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</row>
    <row r="1062">
      <c r="A1062" s="1" t="n"/>
      <c r="B1062" s="1" t="n"/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</row>
    <row r="1063">
      <c r="A1063" s="1" t="n"/>
      <c r="B1063" s="1" t="n"/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</row>
    <row r="1064">
      <c r="A1064" s="1" t="n"/>
      <c r="B1064" s="1" t="n"/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</row>
    <row r="1065">
      <c r="A1065" s="1" t="n"/>
      <c r="B1065" s="1" t="n"/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</row>
    <row r="1066">
      <c r="A1066" s="1" t="n"/>
      <c r="B1066" s="1" t="n"/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</row>
    <row r="1067">
      <c r="A1067" s="1" t="n"/>
      <c r="B1067" s="1" t="n"/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</row>
    <row r="1068">
      <c r="A1068" s="1" t="n"/>
      <c r="B1068" s="1" t="n"/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</row>
    <row r="1069">
      <c r="A1069" s="1" t="n"/>
      <c r="B1069" s="1" t="n"/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</row>
    <row r="1070">
      <c r="A1070" s="1" t="n"/>
      <c r="B1070" s="1" t="n"/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M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</row>
    <row r="1071">
      <c r="A1071" s="1" t="n"/>
      <c r="B1071" s="1" t="n"/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M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</row>
    <row r="1072">
      <c r="A1072" s="1" t="n"/>
      <c r="B1072" s="1" t="n"/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M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</row>
    <row r="1073">
      <c r="A1073" s="1" t="n"/>
      <c r="B1073" s="1" t="n"/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M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</row>
    <row r="1074">
      <c r="A1074" s="1" t="n"/>
      <c r="B1074" s="1" t="n"/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M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</row>
    <row r="1075">
      <c r="A1075" s="1" t="n"/>
      <c r="B1075" s="1" t="n"/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M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</row>
    <row r="1076">
      <c r="A1076" s="1" t="n"/>
      <c r="B1076" s="1" t="n"/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M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</row>
    <row r="1077">
      <c r="A1077" s="1" t="n"/>
      <c r="B1077" s="1" t="n"/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M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</row>
    <row r="1078">
      <c r="A1078" s="1" t="n"/>
      <c r="B1078" s="1" t="n"/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M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</row>
    <row r="1079">
      <c r="A1079" s="1" t="n"/>
      <c r="B1079" s="1" t="n"/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M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</row>
    <row r="1080">
      <c r="A1080" s="1" t="n"/>
      <c r="B1080" s="1" t="n"/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M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</row>
    <row r="1081">
      <c r="A1081" s="1" t="n"/>
      <c r="B1081" s="1" t="n"/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M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</row>
    <row r="1082">
      <c r="A1082" s="1" t="n"/>
      <c r="B1082" s="1" t="n"/>
      <c r="C1082" s="1" t="n"/>
      <c r="D1082" s="1" t="n"/>
      <c r="E1082" s="1" t="n"/>
      <c r="F1082" s="1" t="n"/>
      <c r="G1082" s="1" t="n"/>
      <c r="H1082" s="1" t="n"/>
      <c r="I1082" s="1" t="n"/>
      <c r="J1082" s="1" t="n"/>
      <c r="K1082" s="1" t="n"/>
      <c r="L1082" s="1" t="n"/>
      <c r="M1082" s="1" t="n"/>
      <c r="N1082" s="1" t="n"/>
      <c r="O1082" s="1" t="n"/>
      <c r="P1082" s="1" t="n"/>
      <c r="Q1082" s="1" t="n"/>
      <c r="R1082" s="1" t="n"/>
      <c r="S1082" s="1" t="n"/>
      <c r="T1082" s="1" t="n"/>
      <c r="U1082" s="1" t="n"/>
      <c r="V1082" s="1" t="n"/>
      <c r="W1082" s="1" t="n"/>
      <c r="X1082" s="1" t="n"/>
      <c r="Y1082" s="1" t="n"/>
      <c r="Z1082" s="1" t="n"/>
      <c r="AA1082" s="1" t="n"/>
      <c r="AB1082" s="1" t="n"/>
      <c r="AC1082" s="1" t="n"/>
      <c r="AD1082" s="1" t="n"/>
      <c r="AE1082" s="1" t="n"/>
      <c r="AF1082" s="1" t="n"/>
      <c r="AG1082" s="1" t="n"/>
      <c r="AH1082" s="1" t="n"/>
      <c r="AI1082" s="1" t="n"/>
      <c r="AJ1082" s="1" t="n"/>
      <c r="AK1082" s="1" t="n"/>
      <c r="AL1082" s="1" t="n"/>
      <c r="AM1082" s="1" t="n"/>
      <c r="AN1082" s="1" t="n"/>
      <c r="AO1082" s="1" t="n"/>
      <c r="AP1082" s="1" t="n"/>
      <c r="AQ1082" s="1" t="n"/>
      <c r="AR1082" s="1" t="n"/>
      <c r="AS1082" s="1" t="n"/>
      <c r="AT1082" s="1" t="n"/>
      <c r="AU1082" s="1" t="n"/>
      <c r="AV1082" s="1" t="n"/>
      <c r="AW1082" s="1" t="n"/>
      <c r="AX1082" s="1" t="n"/>
      <c r="AY1082" s="1" t="n"/>
      <c r="AZ1082" s="1" t="n"/>
      <c r="BA1082" s="1" t="n"/>
      <c r="BB1082" s="1" t="n"/>
      <c r="BC1082" s="1" t="n"/>
      <c r="BD1082" s="1" t="n"/>
      <c r="BE1082" s="1" t="n"/>
      <c r="BF1082" s="1" t="n"/>
      <c r="BG1082" s="1" t="n"/>
      <c r="BH1082" s="1" t="n"/>
      <c r="BI1082" s="1" t="n"/>
      <c r="BJ1082" s="1" t="n"/>
      <c r="BK1082" s="1" t="n"/>
      <c r="BL1082" s="1" t="n"/>
      <c r="BM1082" s="1" t="n"/>
      <c r="BN1082" s="1" t="n"/>
      <c r="BO1082" s="1" t="n"/>
      <c r="BP1082" s="1" t="n"/>
      <c r="BQ1082" s="1" t="n"/>
      <c r="BR1082" s="1" t="n"/>
      <c r="BS1082" s="1" t="n"/>
      <c r="BT1082" s="1" t="n"/>
      <c r="BU1082" s="1" t="n"/>
      <c r="BV1082" s="1" t="n"/>
      <c r="BW1082" s="1" t="n"/>
      <c r="BX1082" s="1" t="n"/>
      <c r="BY1082" s="1" t="n"/>
      <c r="BZ1082" s="1" t="n"/>
      <c r="CA1082" s="1" t="n"/>
      <c r="CB1082" s="1" t="n"/>
      <c r="CC1082" s="1" t="n"/>
      <c r="CD1082" s="1" t="n"/>
      <c r="CE1082" s="1" t="n"/>
      <c r="CF1082" s="1" t="n"/>
      <c r="CG1082" s="1" t="n"/>
      <c r="CH1082" s="1" t="n"/>
      <c r="CI1082" s="1" t="n"/>
      <c r="CJ1082" s="1" t="n"/>
      <c r="CK1082" s="1" t="n"/>
      <c r="CL1082" s="1" t="n"/>
      <c r="CM1082" s="1" t="n"/>
      <c r="CN1082" s="1" t="n"/>
      <c r="CO1082" s="1" t="n"/>
      <c r="CP1082" s="1" t="n"/>
      <c r="CQ1082" s="1" t="n"/>
      <c r="CR1082" s="1" t="n"/>
      <c r="CS1082" s="1" t="n"/>
      <c r="CT1082" s="1" t="n"/>
      <c r="CU1082" s="1" t="n"/>
      <c r="CV1082" s="1" t="n"/>
      <c r="CW1082" s="1" t="n"/>
      <c r="CX1082" s="1" t="n"/>
      <c r="CY1082" s="1" t="n"/>
      <c r="CZ1082" s="1" t="n"/>
      <c r="DA1082" s="1" t="n"/>
      <c r="DB1082" s="1" t="n"/>
      <c r="DC1082" s="1" t="n"/>
      <c r="DD1082" s="1" t="n"/>
      <c r="DE1082" s="1" t="n"/>
      <c r="DF1082" s="1" t="n"/>
      <c r="DG1082" s="1" t="n"/>
      <c r="DH1082" s="1" t="n"/>
      <c r="DI1082" s="1" t="n"/>
      <c r="DJ1082" s="1" t="n"/>
      <c r="DK1082" s="1" t="n"/>
      <c r="DL1082" s="1" t="n"/>
      <c r="DM1082" s="1" t="n"/>
      <c r="DN1082" s="1" t="n"/>
      <c r="DO1082" s="1" t="n"/>
      <c r="DP1082" s="1" t="n"/>
      <c r="DQ1082" s="1" t="n"/>
      <c r="DR1082" s="1" t="n"/>
      <c r="DS1082" s="1" t="n"/>
      <c r="DT1082" s="1" t="n"/>
      <c r="DU1082" s="1" t="n"/>
      <c r="DV1082" s="1" t="n"/>
      <c r="DW1082" s="1" t="n"/>
      <c r="DX1082" s="1" t="n"/>
      <c r="DY1082" s="1" t="n"/>
      <c r="DZ1082" s="1" t="n"/>
      <c r="EA1082" s="1" t="n"/>
      <c r="EB1082" s="1" t="n"/>
      <c r="EC1082" s="1" t="n"/>
      <c r="ED1082" s="1" t="n"/>
      <c r="EE1082" s="1" t="n"/>
      <c r="EF1082" s="1" t="n"/>
      <c r="EG1082" s="1" t="n"/>
      <c r="EH1082" s="1" t="n"/>
      <c r="EI1082" s="1" t="n"/>
      <c r="EJ1082" s="1" t="n"/>
      <c r="EK1082" s="1" t="n"/>
      <c r="EL1082" s="1" t="n"/>
      <c r="EM1082" s="1" t="n"/>
      <c r="EN1082" s="1" t="n"/>
      <c r="EO1082" s="1" t="n"/>
      <c r="EP1082" s="1" t="n"/>
      <c r="EQ1082" s="1" t="n"/>
      <c r="ER1082" s="1" t="n"/>
      <c r="ES1082" s="1" t="n"/>
      <c r="ET1082" s="1" t="n"/>
      <c r="EU1082" s="1" t="n"/>
      <c r="EV1082" s="1" t="n"/>
      <c r="EW1082" s="1" t="n"/>
      <c r="EX1082" s="1" t="n"/>
      <c r="EY1082" s="1" t="n"/>
      <c r="EZ1082" s="1" t="n"/>
      <c r="FA1082" s="1" t="n"/>
      <c r="FB1082" s="1" t="n"/>
      <c r="FC1082" s="1" t="n"/>
      <c r="FD1082" s="1" t="n"/>
      <c r="FE1082" s="1" t="n"/>
      <c r="FF1082" s="1" t="n"/>
      <c r="FG1082" s="1" t="n"/>
      <c r="FH1082" s="1" t="n"/>
      <c r="FI1082" s="1" t="n"/>
      <c r="FJ1082" s="1" t="n"/>
      <c r="FK1082" s="1" t="n"/>
      <c r="FL1082" s="1" t="n"/>
      <c r="FM1082" s="1" t="n"/>
      <c r="FN1082" s="1" t="n"/>
      <c r="FO1082" s="1" t="n"/>
      <c r="FP1082" s="1" t="n"/>
      <c r="FQ1082" s="1" t="n"/>
      <c r="FR1082" s="1" t="n"/>
      <c r="FS1082" s="1" t="n"/>
      <c r="FT1082" s="1" t="n"/>
      <c r="FU1082" s="1" t="n"/>
      <c r="FV1082" s="1" t="n"/>
      <c r="FW1082" s="1" t="n"/>
      <c r="FX1082" s="1" t="n"/>
      <c r="FY1082" s="1" t="n"/>
      <c r="FZ1082" s="1" t="n"/>
      <c r="GA1082" s="1" t="n"/>
      <c r="GB1082" s="1" t="n"/>
      <c r="GC1082" s="1" t="n"/>
      <c r="GD1082" s="1" t="n"/>
      <c r="GE1082" s="1" t="n"/>
      <c r="GF1082" s="1" t="n"/>
      <c r="GG1082" s="1" t="n"/>
      <c r="GH1082" s="1" t="n"/>
      <c r="GI1082" s="1" t="n"/>
      <c r="GJ1082" s="1" t="n"/>
      <c r="GK1082" s="1" t="n"/>
      <c r="GL1082" s="1" t="n"/>
      <c r="GM1082" s="1" t="n"/>
      <c r="GN1082" s="1" t="n"/>
      <c r="GO1082" s="1" t="n"/>
      <c r="GP1082" s="1" t="n"/>
      <c r="GQ1082" s="1" t="n"/>
      <c r="GR1082" s="1" t="n"/>
      <c r="GS1082" s="1" t="n"/>
      <c r="GT1082" s="1" t="n"/>
      <c r="GU1082" s="1" t="n"/>
      <c r="GV1082" s="1" t="n"/>
      <c r="GW1082" s="1" t="n"/>
      <c r="GX1082" s="1" t="n"/>
      <c r="GY1082" s="1" t="n"/>
      <c r="GZ1082" s="1" t="n"/>
      <c r="HA1082" s="1" t="n"/>
      <c r="HB1082" s="1" t="n"/>
      <c r="HC1082" s="1" t="n"/>
      <c r="HD1082" s="1" t="n"/>
      <c r="HE1082" s="1" t="n"/>
      <c r="HF1082" s="1" t="n"/>
      <c r="HG1082" s="1" t="n"/>
      <c r="HH1082" s="1" t="n"/>
      <c r="HI1082" s="1" t="n"/>
      <c r="HJ1082" s="1" t="n"/>
      <c r="HK1082" s="1" t="n"/>
      <c r="HL1082" s="1" t="n"/>
      <c r="HM1082" s="1" t="n"/>
      <c r="HN1082" s="1" t="n"/>
      <c r="HO1082" s="1" t="n"/>
      <c r="HP1082" s="1" t="n"/>
      <c r="HQ1082" s="1" t="n"/>
      <c r="HR1082" s="1" t="n"/>
      <c r="HS1082" s="1" t="n"/>
      <c r="HT1082" s="1" t="n"/>
      <c r="HU1082" s="1" t="n"/>
      <c r="HV1082" s="1" t="n"/>
      <c r="HW1082" s="1" t="n"/>
      <c r="HX1082" s="1" t="n"/>
      <c r="HY1082" s="1" t="n"/>
      <c r="HZ1082" s="1" t="n"/>
      <c r="IA1082" s="1" t="n"/>
      <c r="IB1082" s="1" t="n"/>
      <c r="IC1082" s="1" t="n"/>
      <c r="ID1082" s="1" t="n"/>
      <c r="IE1082" s="1" t="n"/>
      <c r="IF1082" s="1" t="n"/>
      <c r="IG1082" s="1" t="n"/>
      <c r="IH1082" s="1" t="n"/>
      <c r="II1082" s="1" t="n"/>
      <c r="IJ1082" s="1" t="n"/>
      <c r="IK1082" s="1" t="n"/>
      <c r="IL1082" s="1" t="n"/>
      <c r="IM1082" s="1" t="n"/>
      <c r="IN1082" s="1" t="n"/>
      <c r="IO1082" s="1" t="n"/>
      <c r="IP1082" s="1" t="n"/>
      <c r="IQ1082" s="1" t="n"/>
      <c r="IR1082" s="1" t="n"/>
      <c r="IS1082" s="1" t="n"/>
      <c r="IT1082" s="1" t="n"/>
      <c r="IU1082" s="1" t="n"/>
      <c r="IV1082" s="1" t="n"/>
      <c r="IW1082" s="1" t="n"/>
      <c r="IX1082" s="1" t="n"/>
      <c r="IY1082" s="1" t="n"/>
      <c r="IZ1082" s="1" t="n"/>
      <c r="JA1082" s="1" t="n"/>
      <c r="JB1082" s="1" t="n"/>
      <c r="JC1082" s="1" t="n"/>
      <c r="JD1082" s="1" t="n"/>
      <c r="JE1082" s="1" t="n"/>
      <c r="JF1082" s="1" t="n"/>
      <c r="JG1082" s="1" t="n"/>
      <c r="JH1082" s="1" t="n"/>
      <c r="JI1082" s="1" t="n"/>
      <c r="JJ1082" s="1" t="n"/>
      <c r="JK1082" s="1" t="n"/>
      <c r="JL1082" s="1" t="n"/>
      <c r="JM1082" s="1" t="n"/>
      <c r="JN1082" s="1" t="n"/>
      <c r="JO1082" s="1" t="n"/>
      <c r="JP1082" s="1" t="n"/>
      <c r="JQ1082" s="1" t="n"/>
      <c r="JR1082" s="1" t="n"/>
      <c r="JS1082" s="1" t="n"/>
      <c r="JT1082" s="1" t="n"/>
      <c r="JU1082" s="1" t="n"/>
    </row>
    <row r="1083">
      <c r="A1083" s="1" t="n"/>
      <c r="B1083" s="1" t="n"/>
      <c r="C1083" s="1" t="n"/>
      <c r="D1083" s="1" t="n"/>
      <c r="E1083" s="1" t="n"/>
      <c r="F1083" s="1" t="n"/>
      <c r="G1083" s="1" t="n"/>
      <c r="H1083" s="1" t="n"/>
      <c r="I1083" s="1" t="n"/>
      <c r="J1083" s="1" t="n"/>
      <c r="K1083" s="1" t="n"/>
      <c r="L1083" s="1" t="n"/>
      <c r="M1083" s="1" t="n"/>
      <c r="N1083" s="1" t="n"/>
      <c r="O1083" s="1" t="n"/>
      <c r="P1083" s="1" t="n"/>
      <c r="Q1083" s="1" t="n"/>
      <c r="R1083" s="1" t="n"/>
      <c r="S1083" s="1" t="n"/>
      <c r="T1083" s="1" t="n"/>
      <c r="U1083" s="1" t="n"/>
      <c r="V1083" s="1" t="n"/>
      <c r="W1083" s="1" t="n"/>
      <c r="X1083" s="1" t="n"/>
      <c r="Y1083" s="1" t="n"/>
      <c r="Z1083" s="1" t="n"/>
      <c r="AA1083" s="1" t="n"/>
      <c r="AB1083" s="1" t="n"/>
      <c r="AC1083" s="1" t="n"/>
      <c r="AD1083" s="1" t="n"/>
      <c r="AE1083" s="1" t="n"/>
      <c r="AF1083" s="1" t="n"/>
      <c r="AG1083" s="1" t="n"/>
      <c r="AH1083" s="1" t="n"/>
      <c r="AI1083" s="1" t="n"/>
      <c r="AJ1083" s="1" t="n"/>
      <c r="AK1083" s="1" t="n"/>
      <c r="AL1083" s="1" t="n"/>
      <c r="AM1083" s="1" t="n"/>
      <c r="AN1083" s="1" t="n"/>
      <c r="AO1083" s="1" t="n"/>
      <c r="AP1083" s="1" t="n"/>
      <c r="AQ1083" s="1" t="n"/>
      <c r="AR1083" s="1" t="n"/>
      <c r="AS1083" s="1" t="n"/>
      <c r="AT1083" s="1" t="n"/>
      <c r="AU1083" s="1" t="n"/>
      <c r="AV1083" s="1" t="n"/>
      <c r="AW1083" s="1" t="n"/>
      <c r="AX1083" s="1" t="n"/>
      <c r="AY1083" s="1" t="n"/>
      <c r="AZ1083" s="1" t="n"/>
      <c r="BA1083" s="1" t="n"/>
      <c r="BB1083" s="1" t="n"/>
      <c r="BC1083" s="1" t="n"/>
      <c r="BD1083" s="1" t="n"/>
      <c r="BE1083" s="1" t="n"/>
      <c r="BF1083" s="1" t="n"/>
      <c r="BG1083" s="1" t="n"/>
      <c r="BH1083" s="1" t="n"/>
      <c r="BI1083" s="1" t="n"/>
      <c r="BJ1083" s="1" t="n"/>
      <c r="BK1083" s="1" t="n"/>
      <c r="BL1083" s="1" t="n"/>
      <c r="BM1083" s="1" t="n"/>
      <c r="BN1083" s="1" t="n"/>
      <c r="BO1083" s="1" t="n"/>
      <c r="BP1083" s="1" t="n"/>
      <c r="BQ1083" s="1" t="n"/>
      <c r="BR1083" s="1" t="n"/>
      <c r="BS1083" s="1" t="n"/>
      <c r="BT1083" s="1" t="n"/>
      <c r="BU1083" s="1" t="n"/>
      <c r="BV1083" s="1" t="n"/>
      <c r="BW1083" s="1" t="n"/>
      <c r="BX1083" s="1" t="n"/>
      <c r="BY1083" s="1" t="n"/>
      <c r="BZ1083" s="1" t="n"/>
      <c r="CA1083" s="1" t="n"/>
      <c r="CB1083" s="1" t="n"/>
      <c r="CC1083" s="1" t="n"/>
      <c r="CD1083" s="1" t="n"/>
      <c r="CE1083" s="1" t="n"/>
      <c r="CF1083" s="1" t="n"/>
      <c r="CG1083" s="1" t="n"/>
      <c r="CH1083" s="1" t="n"/>
      <c r="CI1083" s="1" t="n"/>
      <c r="CJ1083" s="1" t="n"/>
      <c r="CK1083" s="1" t="n"/>
      <c r="CL1083" s="1" t="n"/>
      <c r="CM1083" s="1" t="n"/>
      <c r="CN1083" s="1" t="n"/>
      <c r="CO1083" s="1" t="n"/>
      <c r="CP1083" s="1" t="n"/>
      <c r="CQ1083" s="1" t="n"/>
      <c r="CR1083" s="1" t="n"/>
      <c r="CS1083" s="1" t="n"/>
      <c r="CT1083" s="1" t="n"/>
      <c r="CU1083" s="1" t="n"/>
      <c r="CV1083" s="1" t="n"/>
      <c r="CW1083" s="1" t="n"/>
      <c r="CX1083" s="1" t="n"/>
      <c r="CY1083" s="1" t="n"/>
      <c r="CZ1083" s="1" t="n"/>
      <c r="DA1083" s="1" t="n"/>
      <c r="DB1083" s="1" t="n"/>
      <c r="DC1083" s="1" t="n"/>
      <c r="DD1083" s="1" t="n"/>
      <c r="DE1083" s="1" t="n"/>
      <c r="DF1083" s="1" t="n"/>
      <c r="DG1083" s="1" t="n"/>
      <c r="DH1083" s="1" t="n"/>
      <c r="DI1083" s="1" t="n"/>
      <c r="DJ1083" s="1" t="n"/>
      <c r="DK1083" s="1" t="n"/>
      <c r="DL1083" s="1" t="n"/>
      <c r="DM1083" s="1" t="n"/>
      <c r="DN1083" s="1" t="n"/>
      <c r="DO1083" s="1" t="n"/>
      <c r="DP1083" s="1" t="n"/>
      <c r="DQ1083" s="1" t="n"/>
      <c r="DR1083" s="1" t="n"/>
      <c r="DS1083" s="1" t="n"/>
      <c r="DT1083" s="1" t="n"/>
      <c r="DU1083" s="1" t="n"/>
      <c r="DV1083" s="1" t="n"/>
      <c r="DW1083" s="1" t="n"/>
      <c r="DX1083" s="1" t="n"/>
      <c r="DY1083" s="1" t="n"/>
      <c r="DZ1083" s="1" t="n"/>
      <c r="EA1083" s="1" t="n"/>
      <c r="EB1083" s="1" t="n"/>
      <c r="EC1083" s="1" t="n"/>
      <c r="ED1083" s="1" t="n"/>
      <c r="EE1083" s="1" t="n"/>
      <c r="EF1083" s="1" t="n"/>
      <c r="EG1083" s="1" t="n"/>
      <c r="EH1083" s="1" t="n"/>
      <c r="EI1083" s="1" t="n"/>
      <c r="EJ1083" s="1" t="n"/>
      <c r="EK1083" s="1" t="n"/>
      <c r="EL1083" s="1" t="n"/>
      <c r="EM1083" s="1" t="n"/>
      <c r="EN1083" s="1" t="n"/>
      <c r="EO1083" s="1" t="n"/>
      <c r="EP1083" s="1" t="n"/>
      <c r="EQ1083" s="1" t="n"/>
      <c r="ER1083" s="1" t="n"/>
      <c r="ES1083" s="1" t="n"/>
      <c r="ET1083" s="1" t="n"/>
      <c r="EU1083" s="1" t="n"/>
      <c r="EV1083" s="1" t="n"/>
      <c r="EW1083" s="1" t="n"/>
      <c r="EX1083" s="1" t="n"/>
      <c r="EY1083" s="1" t="n"/>
      <c r="EZ1083" s="1" t="n"/>
      <c r="FA1083" s="1" t="n"/>
      <c r="FB1083" s="1" t="n"/>
      <c r="FC1083" s="1" t="n"/>
      <c r="FD1083" s="1" t="n"/>
      <c r="FE1083" s="1" t="n"/>
      <c r="FF1083" s="1" t="n"/>
      <c r="FG1083" s="1" t="n"/>
      <c r="FH1083" s="1" t="n"/>
      <c r="FI1083" s="1" t="n"/>
      <c r="FJ1083" s="1" t="n"/>
      <c r="FK1083" s="1" t="n"/>
      <c r="FL1083" s="1" t="n"/>
      <c r="FM1083" s="1" t="n"/>
      <c r="FN1083" s="1" t="n"/>
      <c r="FO1083" s="1" t="n"/>
      <c r="FP1083" s="1" t="n"/>
      <c r="FQ1083" s="1" t="n"/>
      <c r="FR1083" s="1" t="n"/>
      <c r="FS1083" s="1" t="n"/>
      <c r="FT1083" s="1" t="n"/>
      <c r="FU1083" s="1" t="n"/>
      <c r="FV1083" s="1" t="n"/>
      <c r="FW1083" s="1" t="n"/>
      <c r="FX1083" s="1" t="n"/>
      <c r="FY1083" s="1" t="n"/>
      <c r="FZ1083" s="1" t="n"/>
      <c r="GA1083" s="1" t="n"/>
      <c r="GB1083" s="1" t="n"/>
      <c r="GC1083" s="1" t="n"/>
      <c r="GD1083" s="1" t="n"/>
      <c r="GE1083" s="1" t="n"/>
      <c r="GF1083" s="1" t="n"/>
      <c r="GG1083" s="1" t="n"/>
      <c r="GH1083" s="1" t="n"/>
      <c r="GI1083" s="1" t="n"/>
      <c r="GJ1083" s="1" t="n"/>
      <c r="GK1083" s="1" t="n"/>
      <c r="GL1083" s="1" t="n"/>
      <c r="GM1083" s="1" t="n"/>
      <c r="GN1083" s="1" t="n"/>
      <c r="GO1083" s="1" t="n"/>
      <c r="GP1083" s="1" t="n"/>
      <c r="GQ1083" s="1" t="n"/>
      <c r="GR1083" s="1" t="n"/>
      <c r="GS1083" s="1" t="n"/>
      <c r="GT1083" s="1" t="n"/>
      <c r="GU1083" s="1" t="n"/>
      <c r="GV1083" s="1" t="n"/>
      <c r="GW1083" s="1" t="n"/>
      <c r="GX1083" s="1" t="n"/>
      <c r="GY1083" s="1" t="n"/>
      <c r="GZ1083" s="1" t="n"/>
      <c r="HA1083" s="1" t="n"/>
      <c r="HB1083" s="1" t="n"/>
      <c r="HC1083" s="1" t="n"/>
      <c r="HD1083" s="1" t="n"/>
      <c r="HE1083" s="1" t="n"/>
      <c r="HF1083" s="1" t="n"/>
      <c r="HG1083" s="1" t="n"/>
      <c r="HH1083" s="1" t="n"/>
      <c r="HI1083" s="1" t="n"/>
      <c r="HJ1083" s="1" t="n"/>
      <c r="HK1083" s="1" t="n"/>
      <c r="HL1083" s="1" t="n"/>
      <c r="HM1083" s="1" t="n"/>
      <c r="HN1083" s="1" t="n"/>
      <c r="HO1083" s="1" t="n"/>
      <c r="HP1083" s="1" t="n"/>
      <c r="HQ1083" s="1" t="n"/>
      <c r="HR1083" s="1" t="n"/>
      <c r="HS1083" s="1" t="n"/>
      <c r="HT1083" s="1" t="n"/>
      <c r="HU1083" s="1" t="n"/>
      <c r="HV1083" s="1" t="n"/>
      <c r="HW1083" s="1" t="n"/>
      <c r="HX1083" s="1" t="n"/>
      <c r="HY1083" s="1" t="n"/>
      <c r="HZ1083" s="1" t="n"/>
      <c r="IA1083" s="1" t="n"/>
      <c r="IB1083" s="1" t="n"/>
      <c r="IC1083" s="1" t="n"/>
      <c r="ID1083" s="1" t="n"/>
      <c r="IE1083" s="1" t="n"/>
      <c r="IF1083" s="1" t="n"/>
      <c r="IG1083" s="1" t="n"/>
      <c r="IH1083" s="1" t="n"/>
      <c r="II1083" s="1" t="n"/>
      <c r="IJ1083" s="1" t="n"/>
      <c r="IK1083" s="1" t="n"/>
      <c r="IL1083" s="1" t="n"/>
      <c r="IM1083" s="1" t="n"/>
      <c r="IN1083" s="1" t="n"/>
      <c r="IO1083" s="1" t="n"/>
      <c r="IP1083" s="1" t="n"/>
      <c r="IQ1083" s="1" t="n"/>
      <c r="IR1083" s="1" t="n"/>
      <c r="IS1083" s="1" t="n"/>
      <c r="IT1083" s="1" t="n"/>
      <c r="IU1083" s="1" t="n"/>
      <c r="IV1083" s="1" t="n"/>
      <c r="IW1083" s="1" t="n"/>
      <c r="IX1083" s="1" t="n"/>
      <c r="IY1083" s="1" t="n"/>
      <c r="IZ1083" s="1" t="n"/>
      <c r="JA1083" s="1" t="n"/>
      <c r="JB1083" s="1" t="n"/>
      <c r="JC1083" s="1" t="n"/>
      <c r="JD1083" s="1" t="n"/>
      <c r="JE1083" s="1" t="n"/>
      <c r="JF1083" s="1" t="n"/>
      <c r="JG1083" s="1" t="n"/>
      <c r="JH1083" s="1" t="n"/>
      <c r="JI1083" s="1" t="n"/>
      <c r="JJ1083" s="1" t="n"/>
      <c r="JK1083" s="1" t="n"/>
      <c r="JL1083" s="1" t="n"/>
      <c r="JM1083" s="1" t="n"/>
      <c r="JN1083" s="1" t="n"/>
      <c r="JO1083" s="1" t="n"/>
      <c r="JP1083" s="1" t="n"/>
      <c r="JQ1083" s="1" t="n"/>
      <c r="JR1083" s="1" t="n"/>
      <c r="JS1083" s="1" t="n"/>
      <c r="JT1083" s="1" t="n"/>
      <c r="JU1083" s="1" t="n"/>
    </row>
    <row r="1084">
      <c r="A1084" s="1" t="n"/>
      <c r="B1084" s="1" t="n"/>
      <c r="C1084" s="1" t="n"/>
      <c r="D1084" s="1" t="n"/>
      <c r="E1084" s="1" t="n"/>
      <c r="F1084" s="1" t="n"/>
      <c r="G1084" s="1" t="n"/>
      <c r="H1084" s="1" t="n"/>
      <c r="I1084" s="1" t="n"/>
      <c r="J1084" s="1" t="n"/>
      <c r="K1084" s="1" t="n"/>
      <c r="L1084" s="1" t="n"/>
      <c r="M1084" s="1" t="n"/>
      <c r="N1084" s="1" t="n"/>
      <c r="O1084" s="1" t="n"/>
      <c r="P1084" s="1" t="n"/>
      <c r="Q1084" s="1" t="n"/>
      <c r="R1084" s="1" t="n"/>
      <c r="S1084" s="1" t="n"/>
      <c r="T1084" s="1" t="n"/>
      <c r="U1084" s="1" t="n"/>
      <c r="V1084" s="1" t="n"/>
      <c r="W1084" s="1" t="n"/>
      <c r="X1084" s="1" t="n"/>
      <c r="Y1084" s="1" t="n"/>
      <c r="Z1084" s="1" t="n"/>
      <c r="AA1084" s="1" t="n"/>
      <c r="AB1084" s="1" t="n"/>
      <c r="AC1084" s="1" t="n"/>
      <c r="AD1084" s="1" t="n"/>
      <c r="AE1084" s="1" t="n"/>
      <c r="AF1084" s="1" t="n"/>
      <c r="AG1084" s="1" t="n"/>
      <c r="AH1084" s="1" t="n"/>
      <c r="AI1084" s="1" t="n"/>
      <c r="AJ1084" s="1" t="n"/>
      <c r="AK1084" s="1" t="n"/>
      <c r="AL1084" s="1" t="n"/>
      <c r="AM1084" s="1" t="n"/>
      <c r="AN1084" s="1" t="n"/>
      <c r="AO1084" s="1" t="n"/>
      <c r="AP1084" s="1" t="n"/>
      <c r="AQ1084" s="1" t="n"/>
      <c r="AR1084" s="1" t="n"/>
      <c r="AS1084" s="1" t="n"/>
      <c r="AT1084" s="1" t="n"/>
      <c r="AU1084" s="1" t="n"/>
      <c r="AV1084" s="1" t="n"/>
      <c r="AW1084" s="1" t="n"/>
      <c r="AX1084" s="1" t="n"/>
      <c r="AY1084" s="1" t="n"/>
      <c r="AZ1084" s="1" t="n"/>
      <c r="BA1084" s="1" t="n"/>
      <c r="BB1084" s="1" t="n"/>
      <c r="BC1084" s="1" t="n"/>
      <c r="BD1084" s="1" t="n"/>
      <c r="BE1084" s="1" t="n"/>
      <c r="BF1084" s="1" t="n"/>
      <c r="BG1084" s="1" t="n"/>
      <c r="BH1084" s="1" t="n"/>
      <c r="BI1084" s="1" t="n"/>
      <c r="BJ1084" s="1" t="n"/>
      <c r="BK1084" s="1" t="n"/>
      <c r="BL1084" s="1" t="n"/>
      <c r="BM1084" s="1" t="n"/>
      <c r="BN1084" s="1" t="n"/>
      <c r="BO1084" s="1" t="n"/>
      <c r="BP1084" s="1" t="n"/>
      <c r="BQ1084" s="1" t="n"/>
      <c r="BR1084" s="1" t="n"/>
      <c r="BS1084" s="1" t="n"/>
      <c r="BT1084" s="1" t="n"/>
      <c r="BU1084" s="1" t="n"/>
      <c r="BV1084" s="1" t="n"/>
      <c r="BW1084" s="1" t="n"/>
      <c r="BX1084" s="1" t="n"/>
      <c r="BY1084" s="1" t="n"/>
      <c r="BZ1084" s="1" t="n"/>
      <c r="CA1084" s="1" t="n"/>
      <c r="CB1084" s="1" t="n"/>
      <c r="CC1084" s="1" t="n"/>
      <c r="CD1084" s="1" t="n"/>
      <c r="CE1084" s="1" t="n"/>
      <c r="CF1084" s="1" t="n"/>
      <c r="CG1084" s="1" t="n"/>
      <c r="CH1084" s="1" t="n"/>
      <c r="CI1084" s="1" t="n"/>
      <c r="CJ1084" s="1" t="n"/>
      <c r="CK1084" s="1" t="n"/>
      <c r="CL1084" s="1" t="n"/>
      <c r="CM1084" s="1" t="n"/>
      <c r="CN1084" s="1" t="n"/>
      <c r="CO1084" s="1" t="n"/>
      <c r="CP1084" s="1" t="n"/>
      <c r="CQ1084" s="1" t="n"/>
      <c r="CR1084" s="1" t="n"/>
      <c r="CS1084" s="1" t="n"/>
      <c r="CT1084" s="1" t="n"/>
      <c r="CU1084" s="1" t="n"/>
      <c r="CV1084" s="1" t="n"/>
      <c r="CW1084" s="1" t="n"/>
      <c r="CX1084" s="1" t="n"/>
      <c r="CY1084" s="1" t="n"/>
      <c r="CZ1084" s="1" t="n"/>
      <c r="DA1084" s="1" t="n"/>
      <c r="DB1084" s="1" t="n"/>
      <c r="DC1084" s="1" t="n"/>
      <c r="DD1084" s="1" t="n"/>
      <c r="DE1084" s="1" t="n"/>
      <c r="DF1084" s="1" t="n"/>
      <c r="DG1084" s="1" t="n"/>
      <c r="DH1084" s="1" t="n"/>
      <c r="DI1084" s="1" t="n"/>
      <c r="DJ1084" s="1" t="n"/>
      <c r="DK1084" s="1" t="n"/>
      <c r="DL1084" s="1" t="n"/>
      <c r="DM1084" s="1" t="n"/>
      <c r="DN1084" s="1" t="n"/>
      <c r="DO1084" s="1" t="n"/>
      <c r="DP1084" s="1" t="n"/>
      <c r="DQ1084" s="1" t="n"/>
      <c r="DR1084" s="1" t="n"/>
      <c r="DS1084" s="1" t="n"/>
      <c r="DT1084" s="1" t="n"/>
      <c r="DU1084" s="1" t="n"/>
      <c r="DV1084" s="1" t="n"/>
      <c r="DW1084" s="1" t="n"/>
      <c r="DX1084" s="1" t="n"/>
      <c r="DY1084" s="1" t="n"/>
      <c r="DZ1084" s="1" t="n"/>
      <c r="EA1084" s="1" t="n"/>
      <c r="EB1084" s="1" t="n"/>
      <c r="EC1084" s="1" t="n"/>
      <c r="ED1084" s="1" t="n"/>
      <c r="EE1084" s="1" t="n"/>
      <c r="EF1084" s="1" t="n"/>
      <c r="EG1084" s="1" t="n"/>
      <c r="EH1084" s="1" t="n"/>
      <c r="EI1084" s="1" t="n"/>
      <c r="EJ1084" s="1" t="n"/>
      <c r="EK1084" s="1" t="n"/>
      <c r="EL1084" s="1" t="n"/>
      <c r="EM1084" s="1" t="n"/>
      <c r="EN1084" s="1" t="n"/>
      <c r="EO1084" s="1" t="n"/>
      <c r="EP1084" s="1" t="n"/>
      <c r="EQ1084" s="1" t="n"/>
      <c r="ER1084" s="1" t="n"/>
      <c r="ES1084" s="1" t="n"/>
      <c r="ET1084" s="1" t="n"/>
      <c r="EU1084" s="1" t="n"/>
      <c r="EV1084" s="1" t="n"/>
      <c r="EW1084" s="1" t="n"/>
      <c r="EX1084" s="1" t="n"/>
      <c r="EY1084" s="1" t="n"/>
      <c r="EZ1084" s="1" t="n"/>
      <c r="FA1084" s="1" t="n"/>
      <c r="FB1084" s="1" t="n"/>
      <c r="FC1084" s="1" t="n"/>
      <c r="FD1084" s="1" t="n"/>
      <c r="FE1084" s="1" t="n"/>
      <c r="FF1084" s="1" t="n"/>
      <c r="FG1084" s="1" t="n"/>
      <c r="FH1084" s="1" t="n"/>
      <c r="FI1084" s="1" t="n"/>
      <c r="FJ1084" s="1" t="n"/>
      <c r="FK1084" s="1" t="n"/>
      <c r="FL1084" s="1" t="n"/>
      <c r="FM1084" s="1" t="n"/>
      <c r="FN1084" s="1" t="n"/>
      <c r="FO1084" s="1" t="n"/>
      <c r="FP1084" s="1" t="n"/>
      <c r="FQ1084" s="1" t="n"/>
      <c r="FR1084" s="1" t="n"/>
      <c r="FS1084" s="1" t="n"/>
      <c r="FT1084" s="1" t="n"/>
      <c r="FU1084" s="1" t="n"/>
      <c r="FV1084" s="1" t="n"/>
      <c r="FW1084" s="1" t="n"/>
      <c r="FX1084" s="1" t="n"/>
      <c r="FY1084" s="1" t="n"/>
      <c r="FZ1084" s="1" t="n"/>
      <c r="GA1084" s="1" t="n"/>
      <c r="GB1084" s="1" t="n"/>
      <c r="GC1084" s="1" t="n"/>
      <c r="GD1084" s="1" t="n"/>
      <c r="GE1084" s="1" t="n"/>
      <c r="GF1084" s="1" t="n"/>
      <c r="GG1084" s="1" t="n"/>
      <c r="GH1084" s="1" t="n"/>
      <c r="GI1084" s="1" t="n"/>
      <c r="GJ1084" s="1" t="n"/>
      <c r="GK1084" s="1" t="n"/>
      <c r="GL1084" s="1" t="n"/>
      <c r="GM1084" s="1" t="n"/>
      <c r="GN1084" s="1" t="n"/>
      <c r="GO1084" s="1" t="n"/>
      <c r="GP1084" s="1" t="n"/>
      <c r="GQ1084" s="1" t="n"/>
      <c r="GR1084" s="1" t="n"/>
      <c r="GS1084" s="1" t="n"/>
      <c r="GT1084" s="1" t="n"/>
      <c r="GU1084" s="1" t="n"/>
      <c r="GV1084" s="1" t="n"/>
      <c r="GW1084" s="1" t="n"/>
      <c r="GX1084" s="1" t="n"/>
      <c r="GY1084" s="1" t="n"/>
      <c r="GZ1084" s="1" t="n"/>
      <c r="HA1084" s="1" t="n"/>
      <c r="HB1084" s="1" t="n"/>
      <c r="HC1084" s="1" t="n"/>
      <c r="HD1084" s="1" t="n"/>
      <c r="HE1084" s="1" t="n"/>
      <c r="HF1084" s="1" t="n"/>
      <c r="HG1084" s="1" t="n"/>
      <c r="HH1084" s="1" t="n"/>
      <c r="HI1084" s="1" t="n"/>
      <c r="HJ1084" s="1" t="n"/>
      <c r="HK1084" s="1" t="n"/>
      <c r="HL1084" s="1" t="n"/>
      <c r="HM1084" s="1" t="n"/>
      <c r="HN1084" s="1" t="n"/>
      <c r="HO1084" s="1" t="n"/>
      <c r="HP1084" s="1" t="n"/>
      <c r="HQ1084" s="1" t="n"/>
      <c r="HR1084" s="1" t="n"/>
      <c r="HS1084" s="1" t="n"/>
      <c r="HT1084" s="1" t="n"/>
      <c r="HU1084" s="1" t="n"/>
      <c r="HV1084" s="1" t="n"/>
      <c r="HW1084" s="1" t="n"/>
      <c r="HX1084" s="1" t="n"/>
      <c r="HY1084" s="1" t="n"/>
      <c r="HZ1084" s="1" t="n"/>
      <c r="IA1084" s="1" t="n"/>
      <c r="IB1084" s="1" t="n"/>
      <c r="IC1084" s="1" t="n"/>
      <c r="ID1084" s="1" t="n"/>
      <c r="IE1084" s="1" t="n"/>
      <c r="IF1084" s="1" t="n"/>
      <c r="IG1084" s="1" t="n"/>
      <c r="IH1084" s="1" t="n"/>
      <c r="II1084" s="1" t="n"/>
      <c r="IJ1084" s="1" t="n"/>
      <c r="IK1084" s="1" t="n"/>
      <c r="IL1084" s="1" t="n"/>
      <c r="IM1084" s="1" t="n"/>
      <c r="IN1084" s="1" t="n"/>
      <c r="IO1084" s="1" t="n"/>
      <c r="IP1084" s="1" t="n"/>
      <c r="IQ1084" s="1" t="n"/>
      <c r="IR1084" s="1" t="n"/>
      <c r="IS1084" s="1" t="n"/>
      <c r="IT1084" s="1" t="n"/>
      <c r="IU1084" s="1" t="n"/>
      <c r="IV1084" s="1" t="n"/>
      <c r="IW1084" s="1" t="n"/>
      <c r="IX1084" s="1" t="n"/>
      <c r="IY1084" s="1" t="n"/>
      <c r="IZ1084" s="1" t="n"/>
      <c r="JA1084" s="1" t="n"/>
      <c r="JB1084" s="1" t="n"/>
      <c r="JC1084" s="1" t="n"/>
      <c r="JD1084" s="1" t="n"/>
      <c r="JE1084" s="1" t="n"/>
      <c r="JF1084" s="1" t="n"/>
      <c r="JG1084" s="1" t="n"/>
      <c r="JH1084" s="1" t="n"/>
      <c r="JI1084" s="1" t="n"/>
      <c r="JJ1084" s="1" t="n"/>
      <c r="JK1084" s="1" t="n"/>
      <c r="JL1084" s="1" t="n"/>
      <c r="JM1084" s="1" t="n"/>
      <c r="JN1084" s="1" t="n"/>
      <c r="JO1084" s="1" t="n"/>
      <c r="JP1084" s="1" t="n"/>
      <c r="JQ1084" s="1" t="n"/>
      <c r="JR1084" s="1" t="n"/>
      <c r="JS1084" s="1" t="n"/>
      <c r="JT1084" s="1" t="n"/>
      <c r="JU1084" s="1" t="n"/>
    </row>
    <row r="1085">
      <c r="A1085" s="1" t="n"/>
      <c r="B1085" s="1" t="n"/>
      <c r="C1085" s="1" t="n"/>
      <c r="D1085" s="1" t="n"/>
      <c r="E1085" s="1" t="n"/>
      <c r="F1085" s="1" t="n"/>
      <c r="G1085" s="1" t="n"/>
      <c r="H1085" s="1" t="n"/>
      <c r="I1085" s="1" t="n"/>
      <c r="J1085" s="1" t="n"/>
      <c r="K1085" s="1" t="n"/>
      <c r="L1085" s="1" t="n"/>
      <c r="M1085" s="1" t="n"/>
      <c r="N1085" s="1" t="n"/>
      <c r="O1085" s="1" t="n"/>
      <c r="P1085" s="1" t="n"/>
      <c r="Q1085" s="1" t="n"/>
      <c r="R1085" s="1" t="n"/>
      <c r="S1085" s="1" t="n"/>
      <c r="T1085" s="1" t="n"/>
      <c r="U1085" s="1" t="n"/>
      <c r="V1085" s="1" t="n"/>
      <c r="W1085" s="1" t="n"/>
      <c r="X1085" s="1" t="n"/>
      <c r="Y1085" s="1" t="n"/>
      <c r="Z1085" s="1" t="n"/>
      <c r="AA1085" s="1" t="n"/>
      <c r="AB1085" s="1" t="n"/>
      <c r="AC1085" s="1" t="n"/>
      <c r="AD1085" s="1" t="n"/>
      <c r="AE1085" s="1" t="n"/>
      <c r="AF1085" s="1" t="n"/>
      <c r="AG1085" s="1" t="n"/>
      <c r="AH1085" s="1" t="n"/>
      <c r="AI1085" s="1" t="n"/>
      <c r="AJ1085" s="1" t="n"/>
      <c r="AK1085" s="1" t="n"/>
      <c r="AL1085" s="1" t="n"/>
      <c r="AM1085" s="1" t="n"/>
      <c r="AN1085" s="1" t="n"/>
      <c r="AO1085" s="1" t="n"/>
      <c r="AP1085" s="1" t="n"/>
      <c r="AQ1085" s="1" t="n"/>
      <c r="AR1085" s="1" t="n"/>
      <c r="AS1085" s="1" t="n"/>
      <c r="AT1085" s="1" t="n"/>
      <c r="AU1085" s="1" t="n"/>
      <c r="AV1085" s="1" t="n"/>
      <c r="AW1085" s="1" t="n"/>
      <c r="AX1085" s="1" t="n"/>
      <c r="AY1085" s="1" t="n"/>
      <c r="AZ1085" s="1" t="n"/>
      <c r="BA1085" s="1" t="n"/>
      <c r="BB1085" s="1" t="n"/>
      <c r="BC1085" s="1" t="n"/>
      <c r="BD1085" s="1" t="n"/>
      <c r="BE1085" s="1" t="n"/>
      <c r="BF1085" s="1" t="n"/>
      <c r="BG1085" s="1" t="n"/>
      <c r="BH1085" s="1" t="n"/>
      <c r="BI1085" s="1" t="n"/>
      <c r="BJ1085" s="1" t="n"/>
      <c r="BK1085" s="1" t="n"/>
      <c r="BL1085" s="1" t="n"/>
      <c r="BM1085" s="1" t="n"/>
      <c r="BN1085" s="1" t="n"/>
      <c r="BO1085" s="1" t="n"/>
      <c r="BP1085" s="1" t="n"/>
      <c r="BQ1085" s="1" t="n"/>
      <c r="BR1085" s="1" t="n"/>
      <c r="BS1085" s="1" t="n"/>
      <c r="BT1085" s="1" t="n"/>
      <c r="BU1085" s="1" t="n"/>
      <c r="BV1085" s="1" t="n"/>
      <c r="BW1085" s="1" t="n"/>
      <c r="BX1085" s="1" t="n"/>
      <c r="BY1085" s="1" t="n"/>
      <c r="BZ1085" s="1" t="n"/>
      <c r="CA1085" s="1" t="n"/>
      <c r="CB1085" s="1" t="n"/>
      <c r="CC1085" s="1" t="n"/>
      <c r="CD1085" s="1" t="n"/>
      <c r="CE1085" s="1" t="n"/>
      <c r="CF1085" s="1" t="n"/>
      <c r="CG1085" s="1" t="n"/>
      <c r="CH1085" s="1" t="n"/>
      <c r="CI1085" s="1" t="n"/>
      <c r="CJ1085" s="1" t="n"/>
      <c r="CK1085" s="1" t="n"/>
      <c r="CL1085" s="1" t="n"/>
      <c r="CM1085" s="1" t="n"/>
      <c r="CN1085" s="1" t="n"/>
      <c r="CO1085" s="1" t="n"/>
      <c r="CP1085" s="1" t="n"/>
      <c r="CQ1085" s="1" t="n"/>
      <c r="CR1085" s="1" t="n"/>
      <c r="CS1085" s="1" t="n"/>
      <c r="CT1085" s="1" t="n"/>
      <c r="CU1085" s="1" t="n"/>
      <c r="CV1085" s="1" t="n"/>
      <c r="CW1085" s="1" t="n"/>
      <c r="CX1085" s="1" t="n"/>
      <c r="CY1085" s="1" t="n"/>
      <c r="CZ1085" s="1" t="n"/>
      <c r="DA1085" s="1" t="n"/>
      <c r="DB1085" s="1" t="n"/>
      <c r="DC1085" s="1" t="n"/>
      <c r="DD1085" s="1" t="n"/>
      <c r="DE1085" s="1" t="n"/>
      <c r="DF1085" s="1" t="n"/>
      <c r="DG1085" s="1" t="n"/>
      <c r="DH1085" s="1" t="n"/>
      <c r="DI1085" s="1" t="n"/>
      <c r="DJ1085" s="1" t="n"/>
      <c r="DK1085" s="1" t="n"/>
      <c r="DL1085" s="1" t="n"/>
      <c r="DM1085" s="1" t="n"/>
      <c r="DN1085" s="1" t="n"/>
      <c r="DO1085" s="1" t="n"/>
      <c r="DP1085" s="1" t="n"/>
      <c r="DQ1085" s="1" t="n"/>
      <c r="DR1085" s="1" t="n"/>
      <c r="DS1085" s="1" t="n"/>
      <c r="DT1085" s="1" t="n"/>
      <c r="DU1085" s="1" t="n"/>
      <c r="DV1085" s="1" t="n"/>
      <c r="DW1085" s="1" t="n"/>
      <c r="DX1085" s="1" t="n"/>
      <c r="DY1085" s="1" t="n"/>
      <c r="DZ1085" s="1" t="n"/>
      <c r="EA1085" s="1" t="n"/>
      <c r="EB1085" s="1" t="n"/>
      <c r="EC1085" s="1" t="n"/>
      <c r="ED1085" s="1" t="n"/>
      <c r="EE1085" s="1" t="n"/>
      <c r="EF1085" s="1" t="n"/>
      <c r="EG1085" s="1" t="n"/>
      <c r="EH1085" s="1" t="n"/>
      <c r="EI1085" s="1" t="n"/>
      <c r="EJ1085" s="1" t="n"/>
      <c r="EK1085" s="1" t="n"/>
      <c r="EL1085" s="1" t="n"/>
      <c r="EM1085" s="1" t="n"/>
      <c r="EN1085" s="1" t="n"/>
      <c r="EO1085" s="1" t="n"/>
      <c r="EP1085" s="1" t="n"/>
      <c r="EQ1085" s="1" t="n"/>
      <c r="ER1085" s="1" t="n"/>
      <c r="ES1085" s="1" t="n"/>
      <c r="ET1085" s="1" t="n"/>
      <c r="EU1085" s="1" t="n"/>
      <c r="EV1085" s="1" t="n"/>
      <c r="EW1085" s="1" t="n"/>
      <c r="EX1085" s="1" t="n"/>
      <c r="EY1085" s="1" t="n"/>
      <c r="EZ1085" s="1" t="n"/>
      <c r="FA1085" s="1" t="n"/>
      <c r="FB1085" s="1" t="n"/>
      <c r="FC1085" s="1" t="n"/>
      <c r="FD1085" s="1" t="n"/>
      <c r="FE1085" s="1" t="n"/>
      <c r="FF1085" s="1" t="n"/>
      <c r="FG1085" s="1" t="n"/>
      <c r="FH1085" s="1" t="n"/>
      <c r="FI1085" s="1" t="n"/>
      <c r="FJ1085" s="1" t="n"/>
      <c r="FK1085" s="1" t="n"/>
      <c r="FL1085" s="1" t="n"/>
      <c r="FM1085" s="1" t="n"/>
      <c r="FN1085" s="1" t="n"/>
      <c r="FO1085" s="1" t="n"/>
      <c r="FP1085" s="1" t="n"/>
      <c r="FQ1085" s="1" t="n"/>
      <c r="FR1085" s="1" t="n"/>
      <c r="FS1085" s="1" t="n"/>
      <c r="FT1085" s="1" t="n"/>
      <c r="FU1085" s="1" t="n"/>
      <c r="FV1085" s="1" t="n"/>
      <c r="FW1085" s="1" t="n"/>
      <c r="FX1085" s="1" t="n"/>
      <c r="FY1085" s="1" t="n"/>
      <c r="FZ1085" s="1" t="n"/>
      <c r="GA1085" s="1" t="n"/>
      <c r="GB1085" s="1" t="n"/>
      <c r="GC1085" s="1" t="n"/>
      <c r="GD1085" s="1" t="n"/>
      <c r="GE1085" s="1" t="n"/>
      <c r="GF1085" s="1" t="n"/>
      <c r="GG1085" s="1" t="n"/>
      <c r="GH1085" s="1" t="n"/>
      <c r="GI1085" s="1" t="n"/>
      <c r="GJ1085" s="1" t="n"/>
      <c r="GK1085" s="1" t="n"/>
      <c r="GL1085" s="1" t="n"/>
      <c r="GM1085" s="1" t="n"/>
      <c r="GN1085" s="1" t="n"/>
      <c r="GO1085" s="1" t="n"/>
      <c r="GP1085" s="1" t="n"/>
      <c r="GQ1085" s="1" t="n"/>
      <c r="GR1085" s="1" t="n"/>
      <c r="GS1085" s="1" t="n"/>
      <c r="GT1085" s="1" t="n"/>
      <c r="GU1085" s="1" t="n"/>
      <c r="GV1085" s="1" t="n"/>
      <c r="GW1085" s="1" t="n"/>
      <c r="GX1085" s="1" t="n"/>
      <c r="GY1085" s="1" t="n"/>
      <c r="GZ1085" s="1" t="n"/>
      <c r="HA1085" s="1" t="n"/>
      <c r="HB1085" s="1" t="n"/>
      <c r="HC1085" s="1" t="n"/>
      <c r="HD1085" s="1" t="n"/>
      <c r="HE1085" s="1" t="n"/>
      <c r="HF1085" s="1" t="n"/>
      <c r="HG1085" s="1" t="n"/>
      <c r="HH1085" s="1" t="n"/>
      <c r="HI1085" s="1" t="n"/>
      <c r="HJ1085" s="1" t="n"/>
      <c r="HK1085" s="1" t="n"/>
      <c r="HL1085" s="1" t="n"/>
      <c r="HM1085" s="1" t="n"/>
      <c r="HN1085" s="1" t="n"/>
      <c r="HO1085" s="1" t="n"/>
      <c r="HP1085" s="1" t="n"/>
      <c r="HQ1085" s="1" t="n"/>
      <c r="HR1085" s="1" t="n"/>
      <c r="HS1085" s="1" t="n"/>
      <c r="HT1085" s="1" t="n"/>
      <c r="HU1085" s="1" t="n"/>
      <c r="HV1085" s="1" t="n"/>
      <c r="HW1085" s="1" t="n"/>
      <c r="HX1085" s="1" t="n"/>
      <c r="HY1085" s="1" t="n"/>
      <c r="HZ1085" s="1" t="n"/>
      <c r="IA1085" s="1" t="n"/>
      <c r="IB1085" s="1" t="n"/>
      <c r="IC1085" s="1" t="n"/>
      <c r="ID1085" s="1" t="n"/>
      <c r="IE1085" s="1" t="n"/>
      <c r="IF1085" s="1" t="n"/>
      <c r="IG1085" s="1" t="n"/>
      <c r="IH1085" s="1" t="n"/>
      <c r="II1085" s="1" t="n"/>
      <c r="IJ1085" s="1" t="n"/>
      <c r="IK1085" s="1" t="n"/>
      <c r="IL1085" s="1" t="n"/>
      <c r="IM1085" s="1" t="n"/>
      <c r="IN1085" s="1" t="n"/>
      <c r="IO1085" s="1" t="n"/>
      <c r="IP1085" s="1" t="n"/>
      <c r="IQ1085" s="1" t="n"/>
      <c r="IR1085" s="1" t="n"/>
      <c r="IS1085" s="1" t="n"/>
      <c r="IT1085" s="1" t="n"/>
      <c r="IU1085" s="1" t="n"/>
      <c r="IV1085" s="1" t="n"/>
      <c r="IW1085" s="1" t="n"/>
      <c r="IX1085" s="1" t="n"/>
      <c r="IY1085" s="1" t="n"/>
      <c r="IZ1085" s="1" t="n"/>
      <c r="JA1085" s="1" t="n"/>
      <c r="JB1085" s="1" t="n"/>
      <c r="JC1085" s="1" t="n"/>
      <c r="JD1085" s="1" t="n"/>
      <c r="JE1085" s="1" t="n"/>
      <c r="JF1085" s="1" t="n"/>
      <c r="JG1085" s="1" t="n"/>
      <c r="JH1085" s="1" t="n"/>
      <c r="JI1085" s="1" t="n"/>
      <c r="JJ1085" s="1" t="n"/>
      <c r="JK1085" s="1" t="n"/>
      <c r="JL1085" s="1" t="n"/>
      <c r="JM1085" s="1" t="n"/>
      <c r="JN1085" s="1" t="n"/>
      <c r="JO1085" s="1" t="n"/>
      <c r="JP1085" s="1" t="n"/>
      <c r="JQ1085" s="1" t="n"/>
      <c r="JR1085" s="1" t="n"/>
      <c r="JS1085" s="1" t="n"/>
      <c r="JT1085" s="1" t="n"/>
      <c r="JU1085" s="1" t="n"/>
    </row>
    <row r="1086">
      <c r="A1086" s="1" t="n"/>
      <c r="B1086" s="1" t="n"/>
      <c r="C1086" s="1" t="n"/>
      <c r="D1086" s="1" t="n"/>
      <c r="E1086" s="1" t="n"/>
      <c r="F1086" s="1" t="n"/>
      <c r="G1086" s="1" t="n"/>
      <c r="H1086" s="1" t="n"/>
      <c r="I1086" s="1" t="n"/>
      <c r="J1086" s="1" t="n"/>
      <c r="K1086" s="1" t="n"/>
      <c r="L1086" s="1" t="n"/>
      <c r="M1086" s="1" t="n"/>
      <c r="N1086" s="1" t="n"/>
      <c r="O1086" s="1" t="n"/>
      <c r="P1086" s="1" t="n"/>
      <c r="Q1086" s="1" t="n"/>
      <c r="R1086" s="1" t="n"/>
      <c r="S1086" s="1" t="n"/>
      <c r="T1086" s="1" t="n"/>
      <c r="U1086" s="1" t="n"/>
      <c r="V1086" s="1" t="n"/>
      <c r="W1086" s="1" t="n"/>
      <c r="X1086" s="1" t="n"/>
      <c r="Y1086" s="1" t="n"/>
      <c r="Z1086" s="1" t="n"/>
      <c r="AA1086" s="1" t="n"/>
      <c r="AB1086" s="1" t="n"/>
      <c r="AC1086" s="1" t="n"/>
      <c r="AD1086" s="1" t="n"/>
      <c r="AE1086" s="1" t="n"/>
      <c r="AF1086" s="1" t="n"/>
      <c r="AG1086" s="1" t="n"/>
      <c r="AH1086" s="1" t="n"/>
      <c r="AI1086" s="1" t="n"/>
      <c r="AJ1086" s="1" t="n"/>
      <c r="AK1086" s="1" t="n"/>
      <c r="AL1086" s="1" t="n"/>
      <c r="AM1086" s="1" t="n"/>
      <c r="AN1086" s="1" t="n"/>
      <c r="AO1086" s="1" t="n"/>
      <c r="AP1086" s="1" t="n"/>
      <c r="AQ1086" s="1" t="n"/>
      <c r="AR1086" s="1" t="n"/>
      <c r="AS1086" s="1" t="n"/>
      <c r="AT1086" s="1" t="n"/>
      <c r="AU1086" s="1" t="n"/>
      <c r="AV1086" s="1" t="n"/>
      <c r="AW1086" s="1" t="n"/>
      <c r="AX1086" s="1" t="n"/>
      <c r="AY1086" s="1" t="n"/>
      <c r="AZ1086" s="1" t="n"/>
      <c r="BA1086" s="1" t="n"/>
      <c r="BB1086" s="1" t="n"/>
      <c r="BC1086" s="1" t="n"/>
      <c r="BD1086" s="1" t="n"/>
      <c r="BE1086" s="1" t="n"/>
      <c r="BF1086" s="1" t="n"/>
      <c r="BG1086" s="1" t="n"/>
      <c r="BH1086" s="1" t="n"/>
      <c r="BI1086" s="1" t="n"/>
      <c r="BJ1086" s="1" t="n"/>
      <c r="BK1086" s="1" t="n"/>
      <c r="BL1086" s="1" t="n"/>
      <c r="BM1086" s="1" t="n"/>
      <c r="BN1086" s="1" t="n"/>
      <c r="BO1086" s="1" t="n"/>
      <c r="BP1086" s="1" t="n"/>
      <c r="BQ1086" s="1" t="n"/>
      <c r="BR1086" s="1" t="n"/>
      <c r="BS1086" s="1" t="n"/>
      <c r="BT1086" s="1" t="n"/>
      <c r="BU1086" s="1" t="n"/>
      <c r="BV1086" s="1" t="n"/>
      <c r="BW1086" s="1" t="n"/>
      <c r="BX1086" s="1" t="n"/>
      <c r="BY1086" s="1" t="n"/>
      <c r="BZ1086" s="1" t="n"/>
      <c r="CA1086" s="1" t="n"/>
      <c r="CB1086" s="1" t="n"/>
      <c r="CC1086" s="1" t="n"/>
      <c r="CD1086" s="1" t="n"/>
      <c r="CE1086" s="1" t="n"/>
      <c r="CF1086" s="1" t="n"/>
      <c r="CG1086" s="1" t="n"/>
      <c r="CH1086" s="1" t="n"/>
      <c r="CI1086" s="1" t="n"/>
      <c r="CJ1086" s="1" t="n"/>
      <c r="CK1086" s="1" t="n"/>
      <c r="CL1086" s="1" t="n"/>
      <c r="CM1086" s="1" t="n"/>
      <c r="CN1086" s="1" t="n"/>
      <c r="CO1086" s="1" t="n"/>
      <c r="CP1086" s="1" t="n"/>
      <c r="CQ1086" s="1" t="n"/>
      <c r="CR1086" s="1" t="n"/>
      <c r="CS1086" s="1" t="n"/>
      <c r="CT1086" s="1" t="n"/>
      <c r="CU1086" s="1" t="n"/>
      <c r="CV1086" s="1" t="n"/>
      <c r="CW1086" s="1" t="n"/>
      <c r="CX1086" s="1" t="n"/>
      <c r="CY1086" s="1" t="n"/>
      <c r="CZ1086" s="1" t="n"/>
      <c r="DA1086" s="1" t="n"/>
      <c r="DB1086" s="1" t="n"/>
      <c r="DC1086" s="1" t="n"/>
      <c r="DD1086" s="1" t="n"/>
      <c r="DE1086" s="1" t="n"/>
      <c r="DF1086" s="1" t="n"/>
      <c r="DG1086" s="1" t="n"/>
      <c r="DH1086" s="1" t="n"/>
      <c r="DI1086" s="1" t="n"/>
      <c r="DJ1086" s="1" t="n"/>
      <c r="DK1086" s="1" t="n"/>
      <c r="DL1086" s="1" t="n"/>
      <c r="DM1086" s="1" t="n"/>
      <c r="DN1086" s="1" t="n"/>
      <c r="DO1086" s="1" t="n"/>
      <c r="DP1086" s="1" t="n"/>
      <c r="DQ1086" s="1" t="n"/>
      <c r="DR1086" s="1" t="n"/>
      <c r="DS1086" s="1" t="n"/>
      <c r="DT1086" s="1" t="n"/>
      <c r="DU1086" s="1" t="n"/>
      <c r="DV1086" s="1" t="n"/>
      <c r="DW1086" s="1" t="n"/>
      <c r="DX1086" s="1" t="n"/>
      <c r="DY1086" s="1" t="n"/>
      <c r="DZ1086" s="1" t="n"/>
      <c r="EA1086" s="1" t="n"/>
      <c r="EB1086" s="1" t="n"/>
      <c r="EC1086" s="1" t="n"/>
      <c r="ED1086" s="1" t="n"/>
      <c r="EE1086" s="1" t="n"/>
      <c r="EF1086" s="1" t="n"/>
      <c r="EG1086" s="1" t="n"/>
      <c r="EH1086" s="1" t="n"/>
      <c r="EI1086" s="1" t="n"/>
      <c r="EJ1086" s="1" t="n"/>
      <c r="EK1086" s="1" t="n"/>
      <c r="EL1086" s="1" t="n"/>
      <c r="EM1086" s="1" t="n"/>
      <c r="EN1086" s="1" t="n"/>
      <c r="EO1086" s="1" t="n"/>
      <c r="EP1086" s="1" t="n"/>
      <c r="EQ1086" s="1" t="n"/>
      <c r="ER1086" s="1" t="n"/>
      <c r="ES1086" s="1" t="n"/>
      <c r="ET1086" s="1" t="n"/>
      <c r="EU1086" s="1" t="n"/>
      <c r="EV1086" s="1" t="n"/>
      <c r="EW1086" s="1" t="n"/>
      <c r="EX1086" s="1" t="n"/>
      <c r="EY1086" s="1" t="n"/>
      <c r="EZ1086" s="1" t="n"/>
      <c r="FA1086" s="1" t="n"/>
      <c r="FB1086" s="1" t="n"/>
      <c r="FC1086" s="1" t="n"/>
      <c r="FD1086" s="1" t="n"/>
      <c r="FE1086" s="1" t="n"/>
      <c r="FF1086" s="1" t="n"/>
      <c r="FG1086" s="1" t="n"/>
      <c r="FH1086" s="1" t="n"/>
      <c r="FI1086" s="1" t="n"/>
      <c r="FJ1086" s="1" t="n"/>
      <c r="FK1086" s="1" t="n"/>
      <c r="FL1086" s="1" t="n"/>
      <c r="FM1086" s="1" t="n"/>
      <c r="FN1086" s="1" t="n"/>
      <c r="FO1086" s="1" t="n"/>
      <c r="FP1086" s="1" t="n"/>
      <c r="FQ1086" s="1" t="n"/>
      <c r="FR1086" s="1" t="n"/>
      <c r="FS1086" s="1" t="n"/>
      <c r="FT1086" s="1" t="n"/>
      <c r="FU1086" s="1" t="n"/>
      <c r="FV1086" s="1" t="n"/>
      <c r="FW1086" s="1" t="n"/>
      <c r="FX1086" s="1" t="n"/>
      <c r="FY1086" s="1" t="n"/>
      <c r="FZ1086" s="1" t="n"/>
      <c r="GA1086" s="1" t="n"/>
      <c r="GB1086" s="1" t="n"/>
      <c r="GC1086" s="1" t="n"/>
      <c r="GD1086" s="1" t="n"/>
      <c r="GE1086" s="1" t="n"/>
      <c r="GF1086" s="1" t="n"/>
      <c r="GG1086" s="1" t="n"/>
      <c r="GH1086" s="1" t="n"/>
      <c r="GI1086" s="1" t="n"/>
      <c r="GJ1086" s="1" t="n"/>
      <c r="GK1086" s="1" t="n"/>
      <c r="GL1086" s="1" t="n"/>
      <c r="GM1086" s="1" t="n"/>
      <c r="GN1086" s="1" t="n"/>
      <c r="GO1086" s="1" t="n"/>
      <c r="GP1086" s="1" t="n"/>
      <c r="GQ1086" s="1" t="n"/>
      <c r="GR1086" s="1" t="n"/>
      <c r="GS1086" s="1" t="n"/>
      <c r="GT1086" s="1" t="n"/>
      <c r="GU1086" s="1" t="n"/>
      <c r="GV1086" s="1" t="n"/>
      <c r="GW1086" s="1" t="n"/>
      <c r="GX1086" s="1" t="n"/>
      <c r="GY1086" s="1" t="n"/>
      <c r="GZ1086" s="1" t="n"/>
      <c r="HA1086" s="1" t="n"/>
      <c r="HB1086" s="1" t="n"/>
      <c r="HC1086" s="1" t="n"/>
      <c r="HD1086" s="1" t="n"/>
      <c r="HE1086" s="1" t="n"/>
      <c r="HF1086" s="1" t="n"/>
      <c r="HG1086" s="1" t="n"/>
      <c r="HH1086" s="1" t="n"/>
      <c r="HI1086" s="1" t="n"/>
      <c r="HJ1086" s="1" t="n"/>
      <c r="HK1086" s="1" t="n"/>
      <c r="HL1086" s="1" t="n"/>
      <c r="HM1086" s="1" t="n"/>
      <c r="HN1086" s="1" t="n"/>
      <c r="HO1086" s="1" t="n"/>
      <c r="HP1086" s="1" t="n"/>
      <c r="HQ1086" s="1" t="n"/>
      <c r="HR1086" s="1" t="n"/>
      <c r="HS1086" s="1" t="n"/>
      <c r="HT1086" s="1" t="n"/>
      <c r="HU1086" s="1" t="n"/>
      <c r="HV1086" s="1" t="n"/>
      <c r="HW1086" s="1" t="n"/>
      <c r="HX1086" s="1" t="n"/>
      <c r="HY1086" s="1" t="n"/>
      <c r="HZ1086" s="1" t="n"/>
      <c r="IA1086" s="1" t="n"/>
      <c r="IB1086" s="1" t="n"/>
      <c r="IC1086" s="1" t="n"/>
      <c r="ID1086" s="1" t="n"/>
      <c r="IE1086" s="1" t="n"/>
      <c r="IF1086" s="1" t="n"/>
      <c r="IG1086" s="1" t="n"/>
      <c r="IH1086" s="1" t="n"/>
      <c r="II1086" s="1" t="n"/>
      <c r="IJ1086" s="1" t="n"/>
      <c r="IK1086" s="1" t="n"/>
      <c r="IL1086" s="1" t="n"/>
      <c r="IM1086" s="1" t="n"/>
      <c r="IN1086" s="1" t="n"/>
      <c r="IO1086" s="1" t="n"/>
      <c r="IP1086" s="1" t="n"/>
      <c r="IQ1086" s="1" t="n"/>
      <c r="IR1086" s="1" t="n"/>
      <c r="IS1086" s="1" t="n"/>
      <c r="IT1086" s="1" t="n"/>
      <c r="IU1086" s="1" t="n"/>
      <c r="IV1086" s="1" t="n"/>
      <c r="IW1086" s="1" t="n"/>
      <c r="IX1086" s="1" t="n"/>
      <c r="IY1086" s="1" t="n"/>
      <c r="IZ1086" s="1" t="n"/>
      <c r="JA1086" s="1" t="n"/>
      <c r="JB1086" s="1" t="n"/>
      <c r="JC1086" s="1" t="n"/>
      <c r="JD1086" s="1" t="n"/>
      <c r="JE1086" s="1" t="n"/>
      <c r="JF1086" s="1" t="n"/>
      <c r="JG1086" s="1" t="n"/>
      <c r="JH1086" s="1" t="n"/>
      <c r="JI1086" s="1" t="n"/>
      <c r="JJ1086" s="1" t="n"/>
      <c r="JK1086" s="1" t="n"/>
      <c r="JL1086" s="1" t="n"/>
      <c r="JM1086" s="1" t="n"/>
      <c r="JN1086" s="1" t="n"/>
      <c r="JO1086" s="1" t="n"/>
      <c r="JP1086" s="1" t="n"/>
      <c r="JQ1086" s="1" t="n"/>
      <c r="JR1086" s="1" t="n"/>
      <c r="JS1086" s="1" t="n"/>
      <c r="JT1086" s="1" t="n"/>
      <c r="JU1086" s="1" t="n"/>
    </row>
    <row r="1087">
      <c r="A1087" s="1" t="n"/>
      <c r="B1087" s="1" t="n"/>
      <c r="C1087" s="1" t="n"/>
      <c r="D1087" s="1" t="n"/>
      <c r="E1087" s="1" t="n"/>
      <c r="F1087" s="1" t="n"/>
      <c r="G1087" s="1" t="n"/>
      <c r="H1087" s="1" t="n"/>
      <c r="I1087" s="1" t="n"/>
      <c r="J1087" s="1" t="n"/>
      <c r="K1087" s="1" t="n"/>
      <c r="L1087" s="1" t="n"/>
      <c r="M1087" s="1" t="n"/>
      <c r="N1087" s="1" t="n"/>
      <c r="O1087" s="1" t="n"/>
      <c r="P1087" s="1" t="n"/>
      <c r="Q1087" s="1" t="n"/>
      <c r="R1087" s="1" t="n"/>
      <c r="S1087" s="1" t="n"/>
      <c r="T1087" s="1" t="n"/>
      <c r="U1087" s="1" t="n"/>
      <c r="V1087" s="1" t="n"/>
      <c r="W1087" s="1" t="n"/>
      <c r="X1087" s="1" t="n"/>
      <c r="Y1087" s="1" t="n"/>
      <c r="Z1087" s="1" t="n"/>
      <c r="AA1087" s="1" t="n"/>
      <c r="AB1087" s="1" t="n"/>
      <c r="AC1087" s="1" t="n"/>
      <c r="AD1087" s="1" t="n"/>
      <c r="AE1087" s="1" t="n"/>
      <c r="AF1087" s="1" t="n"/>
      <c r="AG1087" s="1" t="n"/>
      <c r="AH1087" s="1" t="n"/>
      <c r="AI1087" s="1" t="n"/>
      <c r="AJ1087" s="1" t="n"/>
      <c r="AK1087" s="1" t="n"/>
      <c r="AL1087" s="1" t="n"/>
      <c r="AM1087" s="1" t="n"/>
      <c r="AN1087" s="1" t="n"/>
      <c r="AO1087" s="1" t="n"/>
      <c r="AP1087" s="1" t="n"/>
      <c r="AQ1087" s="1" t="n"/>
      <c r="AR1087" s="1" t="n"/>
      <c r="AS1087" s="1" t="n"/>
      <c r="AT1087" s="1" t="n"/>
      <c r="AU1087" s="1" t="n"/>
      <c r="AV1087" s="1" t="n"/>
      <c r="AW1087" s="1" t="n"/>
      <c r="AX1087" s="1" t="n"/>
      <c r="AY1087" s="1" t="n"/>
      <c r="AZ1087" s="1" t="n"/>
      <c r="BA1087" s="1" t="n"/>
      <c r="BB1087" s="1" t="n"/>
      <c r="BC1087" s="1" t="n"/>
      <c r="BD1087" s="1" t="n"/>
      <c r="BE1087" s="1" t="n"/>
      <c r="BF1087" s="1" t="n"/>
      <c r="BG1087" s="1" t="n"/>
      <c r="BH1087" s="1" t="n"/>
      <c r="BI1087" s="1" t="n"/>
      <c r="BJ1087" s="1" t="n"/>
      <c r="BK1087" s="1" t="n"/>
      <c r="BL1087" s="1" t="n"/>
      <c r="BM1087" s="1" t="n"/>
      <c r="BN1087" s="1" t="n"/>
      <c r="BO1087" s="1" t="n"/>
      <c r="BP1087" s="1" t="n"/>
      <c r="BQ1087" s="1" t="n"/>
      <c r="BR1087" s="1" t="n"/>
      <c r="BS1087" s="1" t="n"/>
      <c r="BT1087" s="1" t="n"/>
      <c r="BU1087" s="1" t="n"/>
      <c r="BV1087" s="1" t="n"/>
      <c r="BW1087" s="1" t="n"/>
      <c r="BX1087" s="1" t="n"/>
      <c r="BY1087" s="1" t="n"/>
      <c r="BZ1087" s="1" t="n"/>
      <c r="CA1087" s="1" t="n"/>
      <c r="CB1087" s="1" t="n"/>
      <c r="CC1087" s="1" t="n"/>
      <c r="CD1087" s="1" t="n"/>
      <c r="CE1087" s="1" t="n"/>
      <c r="CF1087" s="1" t="n"/>
      <c r="CG1087" s="1" t="n"/>
      <c r="CH1087" s="1" t="n"/>
      <c r="CI1087" s="1" t="n"/>
      <c r="CJ1087" s="1" t="n"/>
      <c r="CK1087" s="1" t="n"/>
      <c r="CL1087" s="1" t="n"/>
      <c r="CM1087" s="1" t="n"/>
      <c r="CN1087" s="1" t="n"/>
      <c r="CO1087" s="1" t="n"/>
      <c r="CP1087" s="1" t="n"/>
      <c r="CQ1087" s="1" t="n"/>
      <c r="CR1087" s="1" t="n"/>
      <c r="CS1087" s="1" t="n"/>
      <c r="CT1087" s="1" t="n"/>
      <c r="CU1087" s="1" t="n"/>
      <c r="CV1087" s="1" t="n"/>
      <c r="CW1087" s="1" t="n"/>
      <c r="CX1087" s="1" t="n"/>
      <c r="CY1087" s="1" t="n"/>
      <c r="CZ1087" s="1" t="n"/>
      <c r="DA1087" s="1" t="n"/>
      <c r="DB1087" s="1" t="n"/>
      <c r="DC1087" s="1" t="n"/>
      <c r="DD1087" s="1" t="n"/>
      <c r="DE1087" s="1" t="n"/>
      <c r="DF1087" s="1" t="n"/>
      <c r="DG1087" s="1" t="n"/>
      <c r="DH1087" s="1" t="n"/>
      <c r="DI1087" s="1" t="n"/>
      <c r="DJ1087" s="1" t="n"/>
      <c r="DK1087" s="1" t="n"/>
      <c r="DL1087" s="1" t="n"/>
      <c r="DM1087" s="1" t="n"/>
      <c r="DN1087" s="1" t="n"/>
      <c r="DO1087" s="1" t="n"/>
      <c r="DP1087" s="1" t="n"/>
      <c r="DQ1087" s="1" t="n"/>
      <c r="DR1087" s="1" t="n"/>
      <c r="DS1087" s="1" t="n"/>
      <c r="DT1087" s="1" t="n"/>
      <c r="DU1087" s="1" t="n"/>
      <c r="DV1087" s="1" t="n"/>
      <c r="DW1087" s="1" t="n"/>
      <c r="DX1087" s="1" t="n"/>
      <c r="DY1087" s="1" t="n"/>
      <c r="DZ1087" s="1" t="n"/>
      <c r="EA1087" s="1" t="n"/>
      <c r="EB1087" s="1" t="n"/>
      <c r="EC1087" s="1" t="n"/>
      <c r="ED1087" s="1" t="n"/>
      <c r="EE1087" s="1" t="n"/>
      <c r="EF1087" s="1" t="n"/>
      <c r="EG1087" s="1" t="n"/>
      <c r="EH1087" s="1" t="n"/>
      <c r="EI1087" s="1" t="n"/>
      <c r="EJ1087" s="1" t="n"/>
      <c r="EK1087" s="1" t="n"/>
      <c r="EL1087" s="1" t="n"/>
      <c r="EM1087" s="1" t="n"/>
      <c r="EN1087" s="1" t="n"/>
      <c r="EO1087" s="1" t="n"/>
      <c r="EP1087" s="1" t="n"/>
      <c r="EQ1087" s="1" t="n"/>
      <c r="ER1087" s="1" t="n"/>
      <c r="ES1087" s="1" t="n"/>
      <c r="ET1087" s="1" t="n"/>
      <c r="EU1087" s="1" t="n"/>
      <c r="EV1087" s="1" t="n"/>
      <c r="EW1087" s="1" t="n"/>
      <c r="EX1087" s="1" t="n"/>
      <c r="EY1087" s="1" t="n"/>
      <c r="EZ1087" s="1" t="n"/>
      <c r="FA1087" s="1" t="n"/>
      <c r="FB1087" s="1" t="n"/>
      <c r="FC1087" s="1" t="n"/>
      <c r="FD1087" s="1" t="n"/>
      <c r="FE1087" s="1" t="n"/>
      <c r="FF1087" s="1" t="n"/>
      <c r="FG1087" s="1" t="n"/>
      <c r="FH1087" s="1" t="n"/>
      <c r="FI1087" s="1" t="n"/>
      <c r="FJ1087" s="1" t="n"/>
      <c r="FK1087" s="1" t="n"/>
      <c r="FL1087" s="1" t="n"/>
      <c r="FM1087" s="1" t="n"/>
      <c r="FN1087" s="1" t="n"/>
      <c r="FO1087" s="1" t="n"/>
      <c r="FP1087" s="1" t="n"/>
      <c r="FQ1087" s="1" t="n"/>
      <c r="FR1087" s="1" t="n"/>
      <c r="FS1087" s="1" t="n"/>
      <c r="FT1087" s="1" t="n"/>
      <c r="FU1087" s="1" t="n"/>
      <c r="FV1087" s="1" t="n"/>
      <c r="FW1087" s="1" t="n"/>
      <c r="FX1087" s="1" t="n"/>
      <c r="FY1087" s="1" t="n"/>
      <c r="FZ1087" s="1" t="n"/>
      <c r="GA1087" s="1" t="n"/>
      <c r="GB1087" s="1" t="n"/>
      <c r="GC1087" s="1" t="n"/>
      <c r="GD1087" s="1" t="n"/>
      <c r="GE1087" s="1" t="n"/>
      <c r="GF1087" s="1" t="n"/>
      <c r="GG1087" s="1" t="n"/>
      <c r="GH1087" s="1" t="n"/>
      <c r="GI1087" s="1" t="n"/>
      <c r="GJ1087" s="1" t="n"/>
      <c r="GK1087" s="1" t="n"/>
      <c r="GL1087" s="1" t="n"/>
      <c r="GM1087" s="1" t="n"/>
      <c r="GN1087" s="1" t="n"/>
      <c r="GO1087" s="1" t="n"/>
      <c r="GP1087" s="1" t="n"/>
      <c r="GQ1087" s="1" t="n"/>
      <c r="GR1087" s="1" t="n"/>
      <c r="GS1087" s="1" t="n"/>
      <c r="GT1087" s="1" t="n"/>
      <c r="GU1087" s="1" t="n"/>
      <c r="GV1087" s="1" t="n"/>
      <c r="GW1087" s="1" t="n"/>
      <c r="GX1087" s="1" t="n"/>
      <c r="GY1087" s="1" t="n"/>
      <c r="GZ1087" s="1" t="n"/>
      <c r="HA1087" s="1" t="n"/>
      <c r="HB1087" s="1" t="n"/>
      <c r="HC1087" s="1" t="n"/>
      <c r="HD1087" s="1" t="n"/>
      <c r="HE1087" s="1" t="n"/>
      <c r="HF1087" s="1" t="n"/>
      <c r="HG1087" s="1" t="n"/>
      <c r="HH1087" s="1" t="n"/>
      <c r="HI1087" s="1" t="n"/>
      <c r="HJ1087" s="1" t="n"/>
      <c r="HK1087" s="1" t="n"/>
      <c r="HL1087" s="1" t="n"/>
      <c r="HM1087" s="1" t="n"/>
      <c r="HN1087" s="1" t="n"/>
      <c r="HO1087" s="1" t="n"/>
      <c r="HP1087" s="1" t="n"/>
      <c r="HQ1087" s="1" t="n"/>
      <c r="HR1087" s="1" t="n"/>
      <c r="HS1087" s="1" t="n"/>
      <c r="HT1087" s="1" t="n"/>
      <c r="HU1087" s="1" t="n"/>
      <c r="HV1087" s="1" t="n"/>
      <c r="HW1087" s="1" t="n"/>
      <c r="HX1087" s="1" t="n"/>
      <c r="HY1087" s="1" t="n"/>
      <c r="HZ1087" s="1" t="n"/>
      <c r="IA1087" s="1" t="n"/>
      <c r="IB1087" s="1" t="n"/>
      <c r="IC1087" s="1" t="n"/>
      <c r="ID1087" s="1" t="n"/>
      <c r="IE1087" s="1" t="n"/>
      <c r="IF1087" s="1" t="n"/>
      <c r="IG1087" s="1" t="n"/>
      <c r="IH1087" s="1" t="n"/>
      <c r="II1087" s="1" t="n"/>
      <c r="IJ1087" s="1" t="n"/>
      <c r="IK1087" s="1" t="n"/>
      <c r="IL1087" s="1" t="n"/>
      <c r="IM1087" s="1" t="n"/>
      <c r="IN1087" s="1" t="n"/>
      <c r="IO1087" s="1" t="n"/>
      <c r="IP1087" s="1" t="n"/>
      <c r="IQ1087" s="1" t="n"/>
      <c r="IR1087" s="1" t="n"/>
      <c r="IS1087" s="1" t="n"/>
      <c r="IT1087" s="1" t="n"/>
      <c r="IU1087" s="1" t="n"/>
      <c r="IV1087" s="1" t="n"/>
      <c r="IW1087" s="1" t="n"/>
      <c r="IX1087" s="1" t="n"/>
      <c r="IY1087" s="1" t="n"/>
      <c r="IZ1087" s="1" t="n"/>
      <c r="JA1087" s="1" t="n"/>
      <c r="JB1087" s="1" t="n"/>
      <c r="JC1087" s="1" t="n"/>
      <c r="JD1087" s="1" t="n"/>
      <c r="JE1087" s="1" t="n"/>
      <c r="JF1087" s="1" t="n"/>
      <c r="JG1087" s="1" t="n"/>
      <c r="JH1087" s="1" t="n"/>
      <c r="JI1087" s="1" t="n"/>
      <c r="JJ1087" s="1" t="n"/>
      <c r="JK1087" s="1" t="n"/>
      <c r="JL1087" s="1" t="n"/>
      <c r="JM1087" s="1" t="n"/>
      <c r="JN1087" s="1" t="n"/>
      <c r="JO1087" s="1" t="n"/>
      <c r="JP1087" s="1" t="n"/>
      <c r="JQ1087" s="1" t="n"/>
      <c r="JR1087" s="1" t="n"/>
      <c r="JS1087" s="1" t="n"/>
      <c r="JT1087" s="1" t="n"/>
      <c r="JU1087" s="1" t="n"/>
    </row>
    <row r="1088">
      <c r="A1088" s="1" t="n"/>
      <c r="B1088" s="1" t="n"/>
      <c r="C1088" s="1" t="n"/>
      <c r="D1088" s="1" t="n"/>
      <c r="E1088" s="1" t="n"/>
      <c r="F1088" s="1" t="n"/>
      <c r="G1088" s="1" t="n"/>
      <c r="H1088" s="1" t="n"/>
      <c r="I1088" s="1" t="n"/>
      <c r="J1088" s="1" t="n"/>
      <c r="K1088" s="1" t="n"/>
      <c r="L1088" s="1" t="n"/>
      <c r="M1088" s="1" t="n"/>
      <c r="N1088" s="1" t="n"/>
      <c r="O1088" s="1" t="n"/>
      <c r="P1088" s="1" t="n"/>
      <c r="Q1088" s="1" t="n"/>
      <c r="R1088" s="1" t="n"/>
      <c r="S1088" s="1" t="n"/>
      <c r="T1088" s="1" t="n"/>
      <c r="U1088" s="1" t="n"/>
      <c r="V1088" s="1" t="n"/>
      <c r="W1088" s="1" t="n"/>
      <c r="X1088" s="1" t="n"/>
      <c r="Y1088" s="1" t="n"/>
      <c r="Z1088" s="1" t="n"/>
      <c r="AA1088" s="1" t="n"/>
      <c r="AB1088" s="1" t="n"/>
      <c r="AC1088" s="1" t="n"/>
      <c r="AD1088" s="1" t="n"/>
      <c r="AE1088" s="1" t="n"/>
      <c r="AF1088" s="1" t="n"/>
      <c r="AG1088" s="1" t="n"/>
      <c r="AH1088" s="1" t="n"/>
      <c r="AI1088" s="1" t="n"/>
      <c r="AJ1088" s="1" t="n"/>
      <c r="AK1088" s="1" t="n"/>
      <c r="AL1088" s="1" t="n"/>
      <c r="AM1088" s="1" t="n"/>
      <c r="AN1088" s="1" t="n"/>
      <c r="AO1088" s="1" t="n"/>
      <c r="AP1088" s="1" t="n"/>
      <c r="AQ1088" s="1" t="n"/>
      <c r="AR1088" s="1" t="n"/>
      <c r="AS1088" s="1" t="n"/>
      <c r="AT1088" s="1" t="n"/>
      <c r="AU1088" s="1" t="n"/>
      <c r="AV1088" s="1" t="n"/>
      <c r="AW1088" s="1" t="n"/>
      <c r="AX1088" s="1" t="n"/>
      <c r="AY1088" s="1" t="n"/>
      <c r="AZ1088" s="1" t="n"/>
      <c r="BA1088" s="1" t="n"/>
      <c r="BB1088" s="1" t="n"/>
      <c r="BC1088" s="1" t="n"/>
      <c r="BD1088" s="1" t="n"/>
      <c r="BE1088" s="1" t="n"/>
      <c r="BF1088" s="1" t="n"/>
      <c r="BG1088" s="1" t="n"/>
      <c r="BH1088" s="1" t="n"/>
      <c r="BI1088" s="1" t="n"/>
      <c r="BJ1088" s="1" t="n"/>
      <c r="BK1088" s="1" t="n"/>
      <c r="BL1088" s="1" t="n"/>
      <c r="BM1088" s="1" t="n"/>
      <c r="BN1088" s="1" t="n"/>
      <c r="BO1088" s="1" t="n"/>
      <c r="BP1088" s="1" t="n"/>
      <c r="BQ1088" s="1" t="n"/>
      <c r="BR1088" s="1" t="n"/>
      <c r="BS1088" s="1" t="n"/>
      <c r="BT1088" s="1" t="n"/>
      <c r="BU1088" s="1" t="n"/>
      <c r="BV1088" s="1" t="n"/>
      <c r="BW1088" s="1" t="n"/>
      <c r="BX1088" s="1" t="n"/>
      <c r="BY1088" s="1" t="n"/>
      <c r="BZ1088" s="1" t="n"/>
      <c r="CA1088" s="1" t="n"/>
      <c r="CB1088" s="1" t="n"/>
      <c r="CC1088" s="1" t="n"/>
      <c r="CD1088" s="1" t="n"/>
      <c r="CE1088" s="1" t="n"/>
      <c r="CF1088" s="1" t="n"/>
      <c r="CG1088" s="1" t="n"/>
      <c r="CH1088" s="1" t="n"/>
      <c r="CI1088" s="1" t="n"/>
      <c r="CJ1088" s="1" t="n"/>
      <c r="CK1088" s="1" t="n"/>
      <c r="CL1088" s="1" t="n"/>
      <c r="CM1088" s="1" t="n"/>
      <c r="CN1088" s="1" t="n"/>
      <c r="CO1088" s="1" t="n"/>
      <c r="CP1088" s="1" t="n"/>
      <c r="CQ1088" s="1" t="n"/>
      <c r="CR1088" s="1" t="n"/>
      <c r="CS1088" s="1" t="n"/>
      <c r="CT1088" s="1" t="n"/>
      <c r="CU1088" s="1" t="n"/>
      <c r="CV1088" s="1" t="n"/>
      <c r="CW1088" s="1" t="n"/>
      <c r="CX1088" s="1" t="n"/>
      <c r="CY1088" s="1" t="n"/>
      <c r="CZ1088" s="1" t="n"/>
      <c r="DA1088" s="1" t="n"/>
      <c r="DB1088" s="1" t="n"/>
      <c r="DC1088" s="1" t="n"/>
      <c r="DD1088" s="1" t="n"/>
      <c r="DE1088" s="1" t="n"/>
      <c r="DF1088" s="1" t="n"/>
      <c r="DG1088" s="1" t="n"/>
      <c r="DH1088" s="1" t="n"/>
      <c r="DI1088" s="1" t="n"/>
      <c r="DJ1088" s="1" t="n"/>
      <c r="DK1088" s="1" t="n"/>
      <c r="DL1088" s="1" t="n"/>
      <c r="DM1088" s="1" t="n"/>
      <c r="DN1088" s="1" t="n"/>
      <c r="DO1088" s="1" t="n"/>
      <c r="DP1088" s="1" t="n"/>
      <c r="DQ1088" s="1" t="n"/>
      <c r="DR1088" s="1" t="n"/>
      <c r="DS1088" s="1" t="n"/>
      <c r="DT1088" s="1" t="n"/>
      <c r="DU1088" s="1" t="n"/>
      <c r="DV1088" s="1" t="n"/>
      <c r="DW1088" s="1" t="n"/>
      <c r="DX1088" s="1" t="n"/>
      <c r="DY1088" s="1" t="n"/>
      <c r="DZ1088" s="1" t="n"/>
      <c r="EA1088" s="1" t="n"/>
      <c r="EB1088" s="1" t="n"/>
      <c r="EC1088" s="1" t="n"/>
      <c r="ED1088" s="1" t="n"/>
      <c r="EE1088" s="1" t="n"/>
      <c r="EF1088" s="1" t="n"/>
      <c r="EG1088" s="1" t="n"/>
      <c r="EH1088" s="1" t="n"/>
      <c r="EI1088" s="1" t="n"/>
      <c r="EJ1088" s="1" t="n"/>
      <c r="EK1088" s="1" t="n"/>
      <c r="EL1088" s="1" t="n"/>
      <c r="EM1088" s="1" t="n"/>
      <c r="EN1088" s="1" t="n"/>
      <c r="EO1088" s="1" t="n"/>
      <c r="EP1088" s="1" t="n"/>
      <c r="EQ1088" s="1" t="n"/>
      <c r="ER1088" s="1" t="n"/>
      <c r="ES1088" s="1" t="n"/>
      <c r="ET1088" s="1" t="n"/>
      <c r="EU1088" s="1" t="n"/>
      <c r="EV1088" s="1" t="n"/>
      <c r="EW1088" s="1" t="n"/>
      <c r="EX1088" s="1" t="n"/>
      <c r="EY1088" s="1" t="n"/>
      <c r="EZ1088" s="1" t="n"/>
      <c r="FA1088" s="1" t="n"/>
      <c r="FB1088" s="1" t="n"/>
      <c r="FC1088" s="1" t="n"/>
      <c r="FD1088" s="1" t="n"/>
      <c r="FE1088" s="1" t="n"/>
      <c r="FF1088" s="1" t="n"/>
      <c r="FG1088" s="1" t="n"/>
      <c r="FH1088" s="1" t="n"/>
      <c r="FI1088" s="1" t="n"/>
      <c r="FJ1088" s="1" t="n"/>
      <c r="FK1088" s="1" t="n"/>
      <c r="FL1088" s="1" t="n"/>
      <c r="FM1088" s="1" t="n"/>
      <c r="FN1088" s="1" t="n"/>
      <c r="FO1088" s="1" t="n"/>
      <c r="FP1088" s="1" t="n"/>
      <c r="FQ1088" s="1" t="n"/>
      <c r="FR1088" s="1" t="n"/>
      <c r="FS1088" s="1" t="n"/>
      <c r="FT1088" s="1" t="n"/>
      <c r="FU1088" s="1" t="n"/>
      <c r="FV1088" s="1" t="n"/>
      <c r="FW1088" s="1" t="n"/>
      <c r="FX1088" s="1" t="n"/>
      <c r="FY1088" s="1" t="n"/>
      <c r="FZ1088" s="1" t="n"/>
      <c r="GA1088" s="1" t="n"/>
      <c r="GB1088" s="1" t="n"/>
      <c r="GC1088" s="1" t="n"/>
      <c r="GD1088" s="1" t="n"/>
      <c r="GE1088" s="1" t="n"/>
      <c r="GF1088" s="1" t="n"/>
      <c r="GG1088" s="1" t="n"/>
      <c r="GH1088" s="1" t="n"/>
      <c r="GI1088" s="1" t="n"/>
      <c r="GJ1088" s="1" t="n"/>
      <c r="GK1088" s="1" t="n"/>
      <c r="GL1088" s="1" t="n"/>
      <c r="GM1088" s="1" t="n"/>
      <c r="GN1088" s="1" t="n"/>
      <c r="GO1088" s="1" t="n"/>
      <c r="GP1088" s="1" t="n"/>
      <c r="GQ1088" s="1" t="n"/>
      <c r="GR1088" s="1" t="n"/>
      <c r="GS1088" s="1" t="n"/>
      <c r="GT1088" s="1" t="n"/>
      <c r="GU1088" s="1" t="n"/>
      <c r="GV1088" s="1" t="n"/>
      <c r="GW1088" s="1" t="n"/>
      <c r="GX1088" s="1" t="n"/>
      <c r="GY1088" s="1" t="n"/>
      <c r="GZ1088" s="1" t="n"/>
      <c r="HA1088" s="1" t="n"/>
      <c r="HB1088" s="1" t="n"/>
      <c r="HC1088" s="1" t="n"/>
      <c r="HD1088" s="1" t="n"/>
      <c r="HE1088" s="1" t="n"/>
      <c r="HF1088" s="1" t="n"/>
      <c r="HG1088" s="1" t="n"/>
      <c r="HH1088" s="1" t="n"/>
      <c r="HI1088" s="1" t="n"/>
      <c r="HJ1088" s="1" t="n"/>
      <c r="HK1088" s="1" t="n"/>
      <c r="HL1088" s="1" t="n"/>
      <c r="HM1088" s="1" t="n"/>
      <c r="HN1088" s="1" t="n"/>
      <c r="HO1088" s="1" t="n"/>
      <c r="HP1088" s="1" t="n"/>
      <c r="HQ1088" s="1" t="n"/>
      <c r="HR1088" s="1" t="n"/>
      <c r="HS1088" s="1" t="n"/>
      <c r="HT1088" s="1" t="n"/>
      <c r="HU1088" s="1" t="n"/>
      <c r="HV1088" s="1" t="n"/>
      <c r="HW1088" s="1" t="n"/>
      <c r="HX1088" s="1" t="n"/>
      <c r="HY1088" s="1" t="n"/>
      <c r="HZ1088" s="1" t="n"/>
      <c r="IA1088" s="1" t="n"/>
      <c r="IB1088" s="1" t="n"/>
      <c r="IC1088" s="1" t="n"/>
      <c r="ID1088" s="1" t="n"/>
      <c r="IE1088" s="1" t="n"/>
      <c r="IF1088" s="1" t="n"/>
      <c r="IG1088" s="1" t="n"/>
      <c r="IH1088" s="1" t="n"/>
      <c r="II1088" s="1" t="n"/>
      <c r="IJ1088" s="1" t="n"/>
      <c r="IK1088" s="1" t="n"/>
      <c r="IL1088" s="1" t="n"/>
      <c r="IM1088" s="1" t="n"/>
      <c r="IN1088" s="1" t="n"/>
      <c r="IO1088" s="1" t="n"/>
      <c r="IP1088" s="1" t="n"/>
      <c r="IQ1088" s="1" t="n"/>
      <c r="IR1088" s="1" t="n"/>
      <c r="IS1088" s="1" t="n"/>
      <c r="IT1088" s="1" t="n"/>
      <c r="IU1088" s="1" t="n"/>
      <c r="IV1088" s="1" t="n"/>
      <c r="IW1088" s="1" t="n"/>
      <c r="IX1088" s="1" t="n"/>
      <c r="IY1088" s="1" t="n"/>
      <c r="IZ1088" s="1" t="n"/>
      <c r="JA1088" s="1" t="n"/>
      <c r="JB1088" s="1" t="n"/>
      <c r="JC1088" s="1" t="n"/>
      <c r="JD1088" s="1" t="n"/>
      <c r="JE1088" s="1" t="n"/>
      <c r="JF1088" s="1" t="n"/>
      <c r="JG1088" s="1" t="n"/>
      <c r="JH1088" s="1" t="n"/>
      <c r="JI1088" s="1" t="n"/>
      <c r="JJ1088" s="1" t="n"/>
      <c r="JK1088" s="1" t="n"/>
      <c r="JL1088" s="1" t="n"/>
      <c r="JM1088" s="1" t="n"/>
      <c r="JN1088" s="1" t="n"/>
      <c r="JO1088" s="1" t="n"/>
      <c r="JP1088" s="1" t="n"/>
      <c r="JQ1088" s="1" t="n"/>
      <c r="JR1088" s="1" t="n"/>
      <c r="JS1088" s="1" t="n"/>
      <c r="JT1088" s="1" t="n"/>
      <c r="JU1088" s="1" t="n"/>
    </row>
    <row r="1089">
      <c r="A1089" s="1" t="n"/>
      <c r="B1089" s="1" t="n"/>
      <c r="C1089" s="1" t="n"/>
      <c r="D1089" s="1" t="n"/>
      <c r="E1089" s="1" t="n"/>
      <c r="F1089" s="1" t="n"/>
      <c r="G1089" s="1" t="n"/>
      <c r="H1089" s="1" t="n"/>
      <c r="I1089" s="1" t="n"/>
      <c r="J1089" s="1" t="n"/>
      <c r="K1089" s="1" t="n"/>
      <c r="L1089" s="1" t="n"/>
      <c r="M1089" s="1" t="n"/>
      <c r="N1089" s="1" t="n"/>
      <c r="O1089" s="1" t="n"/>
      <c r="P1089" s="1" t="n"/>
      <c r="Q1089" s="1" t="n"/>
      <c r="R1089" s="1" t="n"/>
      <c r="S1089" s="1" t="n"/>
      <c r="T1089" s="1" t="n"/>
      <c r="U1089" s="1" t="n"/>
      <c r="V1089" s="1" t="n"/>
      <c r="W1089" s="1" t="n"/>
      <c r="X1089" s="1" t="n"/>
      <c r="Y1089" s="1" t="n"/>
      <c r="Z1089" s="1" t="n"/>
      <c r="AA1089" s="1" t="n"/>
      <c r="AB1089" s="1" t="n"/>
      <c r="AC1089" s="1" t="n"/>
      <c r="AD1089" s="1" t="n"/>
      <c r="AE1089" s="1" t="n"/>
      <c r="AF1089" s="1" t="n"/>
      <c r="AG1089" s="1" t="n"/>
      <c r="AH1089" s="1" t="n"/>
      <c r="AI1089" s="1" t="n"/>
      <c r="AJ1089" s="1" t="n"/>
      <c r="AK1089" s="1" t="n"/>
      <c r="AL1089" s="1" t="n"/>
      <c r="AM1089" s="1" t="n"/>
      <c r="AN1089" s="1" t="n"/>
      <c r="AO1089" s="1" t="n"/>
      <c r="AP1089" s="1" t="n"/>
      <c r="AQ1089" s="1" t="n"/>
      <c r="AR1089" s="1" t="n"/>
      <c r="AS1089" s="1" t="n"/>
      <c r="AT1089" s="1" t="n"/>
      <c r="AU1089" s="1" t="n"/>
      <c r="AV1089" s="1" t="n"/>
      <c r="AW1089" s="1" t="n"/>
      <c r="AX1089" s="1" t="n"/>
      <c r="AY1089" s="1" t="n"/>
      <c r="AZ1089" s="1" t="n"/>
      <c r="BA1089" s="1" t="n"/>
      <c r="BB1089" s="1" t="n"/>
      <c r="BC1089" s="1" t="n"/>
      <c r="BD1089" s="1" t="n"/>
      <c r="BE1089" s="1" t="n"/>
      <c r="BF1089" s="1" t="n"/>
      <c r="BG1089" s="1" t="n"/>
      <c r="BH1089" s="1" t="n"/>
      <c r="BI1089" s="1" t="n"/>
      <c r="BJ1089" s="1" t="n"/>
      <c r="BK1089" s="1" t="n"/>
      <c r="BL1089" s="1" t="n"/>
      <c r="BM1089" s="1" t="n"/>
      <c r="BN1089" s="1" t="n"/>
      <c r="BO1089" s="1" t="n"/>
      <c r="BP1089" s="1" t="n"/>
      <c r="BQ1089" s="1" t="n"/>
      <c r="BR1089" s="1" t="n"/>
      <c r="BS1089" s="1" t="n"/>
      <c r="BT1089" s="1" t="n"/>
      <c r="BU1089" s="1" t="n"/>
      <c r="BV1089" s="1" t="n"/>
      <c r="BW1089" s="1" t="n"/>
      <c r="BX1089" s="1" t="n"/>
      <c r="BY1089" s="1" t="n"/>
      <c r="BZ1089" s="1" t="n"/>
      <c r="CA1089" s="1" t="n"/>
      <c r="CB1089" s="1" t="n"/>
      <c r="CC1089" s="1" t="n"/>
      <c r="CD1089" s="1" t="n"/>
      <c r="CE1089" s="1" t="n"/>
      <c r="CF1089" s="1" t="n"/>
      <c r="CG1089" s="1" t="n"/>
      <c r="CH1089" s="1" t="n"/>
      <c r="CI1089" s="1" t="n"/>
      <c r="CJ1089" s="1" t="n"/>
      <c r="CK1089" s="1" t="n"/>
      <c r="CL1089" s="1" t="n"/>
      <c r="CM1089" s="1" t="n"/>
      <c r="CN1089" s="1" t="n"/>
      <c r="CO1089" s="1" t="n"/>
      <c r="CP1089" s="1" t="n"/>
      <c r="CQ1089" s="1" t="n"/>
      <c r="CR1089" s="1" t="n"/>
      <c r="CS1089" s="1" t="n"/>
      <c r="CT1089" s="1" t="n"/>
      <c r="CU1089" s="1" t="n"/>
      <c r="CV1089" s="1" t="n"/>
      <c r="CW1089" s="1" t="n"/>
      <c r="CX1089" s="1" t="n"/>
      <c r="CY1089" s="1" t="n"/>
      <c r="CZ1089" s="1" t="n"/>
      <c r="DA1089" s="1" t="n"/>
      <c r="DB1089" s="1" t="n"/>
      <c r="DC1089" s="1" t="n"/>
      <c r="DD1089" s="1" t="n"/>
      <c r="DE1089" s="1" t="n"/>
      <c r="DF1089" s="1" t="n"/>
      <c r="DG1089" s="1" t="n"/>
      <c r="DH1089" s="1" t="n"/>
      <c r="DI1089" s="1" t="n"/>
      <c r="DJ1089" s="1" t="n"/>
      <c r="DK1089" s="1" t="n"/>
      <c r="DL1089" s="1" t="n"/>
      <c r="DM1089" s="1" t="n"/>
      <c r="DN1089" s="1" t="n"/>
      <c r="DO1089" s="1" t="n"/>
      <c r="DP1089" s="1" t="n"/>
      <c r="DQ1089" s="1" t="n"/>
      <c r="DR1089" s="1" t="n"/>
      <c r="DS1089" s="1" t="n"/>
      <c r="DT1089" s="1" t="n"/>
      <c r="DU1089" s="1" t="n"/>
      <c r="DV1089" s="1" t="n"/>
      <c r="DW1089" s="1" t="n"/>
      <c r="DX1089" s="1" t="n"/>
      <c r="DY1089" s="1" t="n"/>
      <c r="DZ1089" s="1" t="n"/>
      <c r="EA1089" s="1" t="n"/>
      <c r="EB1089" s="1" t="n"/>
      <c r="EC1089" s="1" t="n"/>
      <c r="ED1089" s="1" t="n"/>
      <c r="EE1089" s="1" t="n"/>
      <c r="EF1089" s="1" t="n"/>
      <c r="EG1089" s="1" t="n"/>
      <c r="EH1089" s="1" t="n"/>
      <c r="EI1089" s="1" t="n"/>
      <c r="EJ1089" s="1" t="n"/>
      <c r="EK1089" s="1" t="n"/>
      <c r="EL1089" s="1" t="n"/>
      <c r="EM1089" s="1" t="n"/>
      <c r="EN1089" s="1" t="n"/>
      <c r="EO1089" s="1" t="n"/>
      <c r="EP1089" s="1" t="n"/>
      <c r="EQ1089" s="1" t="n"/>
      <c r="ER1089" s="1" t="n"/>
      <c r="ES1089" s="1" t="n"/>
      <c r="ET1089" s="1" t="n"/>
      <c r="EU1089" s="1" t="n"/>
      <c r="EV1089" s="1" t="n"/>
      <c r="EW1089" s="1" t="n"/>
      <c r="EX1089" s="1" t="n"/>
      <c r="EY1089" s="1" t="n"/>
      <c r="EZ1089" s="1" t="n"/>
      <c r="FA1089" s="1" t="n"/>
      <c r="FB1089" s="1" t="n"/>
      <c r="FC1089" s="1" t="n"/>
      <c r="FD1089" s="1" t="n"/>
      <c r="FE1089" s="1" t="n"/>
      <c r="FF1089" s="1" t="n"/>
      <c r="FG1089" s="1" t="n"/>
      <c r="FH1089" s="1" t="n"/>
      <c r="FI1089" s="1" t="n"/>
      <c r="FJ1089" s="1" t="n"/>
      <c r="FK1089" s="1" t="n"/>
      <c r="FL1089" s="1" t="n"/>
      <c r="FM1089" s="1" t="n"/>
      <c r="FN1089" s="1" t="n"/>
      <c r="FO1089" s="1" t="n"/>
      <c r="FP1089" s="1" t="n"/>
      <c r="FQ1089" s="1" t="n"/>
      <c r="FR1089" s="1" t="n"/>
      <c r="FS1089" s="1" t="n"/>
      <c r="FT1089" s="1" t="n"/>
      <c r="FU1089" s="1" t="n"/>
      <c r="FV1089" s="1" t="n"/>
      <c r="FW1089" s="1" t="n"/>
      <c r="FX1089" s="1" t="n"/>
      <c r="FY1089" s="1" t="n"/>
      <c r="FZ1089" s="1" t="n"/>
      <c r="GA1089" s="1" t="n"/>
      <c r="GB1089" s="1" t="n"/>
      <c r="GC1089" s="1" t="n"/>
      <c r="GD1089" s="1" t="n"/>
      <c r="GE1089" s="1" t="n"/>
      <c r="GF1089" s="1" t="n"/>
      <c r="GG1089" s="1" t="n"/>
      <c r="GH1089" s="1" t="n"/>
      <c r="GI1089" s="1" t="n"/>
      <c r="GJ1089" s="1" t="n"/>
      <c r="GK1089" s="1" t="n"/>
      <c r="GL1089" s="1" t="n"/>
      <c r="GM1089" s="1" t="n"/>
      <c r="GN1089" s="1" t="n"/>
      <c r="GO1089" s="1" t="n"/>
      <c r="GP1089" s="1" t="n"/>
      <c r="GQ1089" s="1" t="n"/>
      <c r="GR1089" s="1" t="n"/>
      <c r="GS1089" s="1" t="n"/>
      <c r="GT1089" s="1" t="n"/>
      <c r="GU1089" s="1" t="n"/>
      <c r="GV1089" s="1" t="n"/>
      <c r="GW1089" s="1" t="n"/>
      <c r="GX1089" s="1" t="n"/>
      <c r="GY1089" s="1" t="n"/>
      <c r="GZ1089" s="1" t="n"/>
      <c r="HA1089" s="1" t="n"/>
      <c r="HB1089" s="1" t="n"/>
      <c r="HC1089" s="1" t="n"/>
      <c r="HD1089" s="1" t="n"/>
      <c r="HE1089" s="1" t="n"/>
      <c r="HF1089" s="1" t="n"/>
      <c r="HG1089" s="1" t="n"/>
      <c r="HH1089" s="1" t="n"/>
      <c r="HI1089" s="1" t="n"/>
      <c r="HJ1089" s="1" t="n"/>
      <c r="HK1089" s="1" t="n"/>
      <c r="HL1089" s="1" t="n"/>
      <c r="HM1089" s="1" t="n"/>
      <c r="HN1089" s="1" t="n"/>
      <c r="HO1089" s="1" t="n"/>
      <c r="HP1089" s="1" t="n"/>
      <c r="HQ1089" s="1" t="n"/>
      <c r="HR1089" s="1" t="n"/>
      <c r="HS1089" s="1" t="n"/>
      <c r="HT1089" s="1" t="n"/>
      <c r="HU1089" s="1" t="n"/>
      <c r="HV1089" s="1" t="n"/>
      <c r="HW1089" s="1" t="n"/>
      <c r="HX1089" s="1" t="n"/>
      <c r="HY1089" s="1" t="n"/>
      <c r="HZ1089" s="1" t="n"/>
      <c r="IA1089" s="1" t="n"/>
      <c r="IB1089" s="1" t="n"/>
      <c r="IC1089" s="1" t="n"/>
      <c r="ID1089" s="1" t="n"/>
      <c r="IE1089" s="1" t="n"/>
      <c r="IF1089" s="1" t="n"/>
      <c r="IG1089" s="1" t="n"/>
      <c r="IH1089" s="1" t="n"/>
      <c r="II1089" s="1" t="n"/>
      <c r="IJ1089" s="1" t="n"/>
      <c r="IK1089" s="1" t="n"/>
      <c r="IL1089" s="1" t="n"/>
      <c r="IM1089" s="1" t="n"/>
      <c r="IN1089" s="1" t="n"/>
      <c r="IO1089" s="1" t="n"/>
      <c r="IP1089" s="1" t="n"/>
      <c r="IQ1089" s="1" t="n"/>
      <c r="IR1089" s="1" t="n"/>
      <c r="IS1089" s="1" t="n"/>
      <c r="IT1089" s="1" t="n"/>
      <c r="IU1089" s="1" t="n"/>
      <c r="IV1089" s="1" t="n"/>
      <c r="IW1089" s="1" t="n"/>
      <c r="IX1089" s="1" t="n"/>
      <c r="IY1089" s="1" t="n"/>
      <c r="IZ1089" s="1" t="n"/>
      <c r="JA1089" s="1" t="n"/>
      <c r="JB1089" s="1" t="n"/>
      <c r="JC1089" s="1" t="n"/>
      <c r="JD1089" s="1" t="n"/>
      <c r="JE1089" s="1" t="n"/>
      <c r="JF1089" s="1" t="n"/>
      <c r="JG1089" s="1" t="n"/>
      <c r="JH1089" s="1" t="n"/>
      <c r="JI1089" s="1" t="n"/>
      <c r="JJ1089" s="1" t="n"/>
      <c r="JK1089" s="1" t="n"/>
      <c r="JL1089" s="1" t="n"/>
      <c r="JM1089" s="1" t="n"/>
      <c r="JN1089" s="1" t="n"/>
      <c r="JO1089" s="1" t="n"/>
      <c r="JP1089" s="1" t="n"/>
      <c r="JQ1089" s="1" t="n"/>
      <c r="JR1089" s="1" t="n"/>
      <c r="JS1089" s="1" t="n"/>
      <c r="JT1089" s="1" t="n"/>
      <c r="JU1089" s="1" t="n"/>
    </row>
    <row r="1090">
      <c r="A1090" s="1" t="n"/>
      <c r="B1090" s="1" t="n"/>
      <c r="C1090" s="1" t="n"/>
      <c r="D1090" s="1" t="n"/>
      <c r="E1090" s="1" t="n"/>
      <c r="F1090" s="1" t="n"/>
      <c r="G1090" s="1" t="n"/>
      <c r="H1090" s="1" t="n"/>
      <c r="I1090" s="1" t="n"/>
      <c r="J1090" s="1" t="n"/>
      <c r="K1090" s="1" t="n"/>
      <c r="L1090" s="1" t="n"/>
      <c r="M1090" s="1" t="n"/>
      <c r="N1090" s="1" t="n"/>
      <c r="O1090" s="1" t="n"/>
      <c r="P1090" s="1" t="n"/>
      <c r="Q1090" s="1" t="n"/>
      <c r="R1090" s="1" t="n"/>
      <c r="S1090" s="1" t="n"/>
      <c r="T1090" s="1" t="n"/>
      <c r="U1090" s="1" t="n"/>
      <c r="V1090" s="1" t="n"/>
      <c r="W1090" s="1" t="n"/>
      <c r="X1090" s="1" t="n"/>
      <c r="Y1090" s="1" t="n"/>
      <c r="Z1090" s="1" t="n"/>
      <c r="AA1090" s="1" t="n"/>
      <c r="AB1090" s="1" t="n"/>
      <c r="AC1090" s="1" t="n"/>
      <c r="AD1090" s="1" t="n"/>
      <c r="AE1090" s="1" t="n"/>
      <c r="AF1090" s="1" t="n"/>
      <c r="AG1090" s="1" t="n"/>
      <c r="AH1090" s="1" t="n"/>
      <c r="AI1090" s="1" t="n"/>
      <c r="AJ1090" s="1" t="n"/>
      <c r="AK1090" s="1" t="n"/>
      <c r="AL1090" s="1" t="n"/>
      <c r="AM1090" s="1" t="n"/>
      <c r="AN1090" s="1" t="n"/>
      <c r="AO1090" s="1" t="n"/>
      <c r="AP1090" s="1" t="n"/>
      <c r="AQ1090" s="1" t="n"/>
      <c r="AR1090" s="1" t="n"/>
      <c r="AS1090" s="1" t="n"/>
      <c r="AT1090" s="1" t="n"/>
      <c r="AU1090" s="1" t="n"/>
      <c r="AV1090" s="1" t="n"/>
      <c r="AW1090" s="1" t="n"/>
      <c r="AX1090" s="1" t="n"/>
      <c r="AY1090" s="1" t="n"/>
      <c r="AZ1090" s="1" t="n"/>
      <c r="BA1090" s="1" t="n"/>
      <c r="BB1090" s="1" t="n"/>
      <c r="BC1090" s="1" t="n"/>
      <c r="BD1090" s="1" t="n"/>
      <c r="BE1090" s="1" t="n"/>
      <c r="BF1090" s="1" t="n"/>
      <c r="BG1090" s="1" t="n"/>
      <c r="BH1090" s="1" t="n"/>
      <c r="BI1090" s="1" t="n"/>
      <c r="BJ1090" s="1" t="n"/>
      <c r="BK1090" s="1" t="n"/>
      <c r="BL1090" s="1" t="n"/>
      <c r="BM1090" s="1" t="n"/>
      <c r="BN1090" s="1" t="n"/>
      <c r="BO1090" s="1" t="n"/>
      <c r="BP1090" s="1" t="n"/>
      <c r="BQ1090" s="1" t="n"/>
      <c r="BR1090" s="1" t="n"/>
      <c r="BS1090" s="1" t="n"/>
      <c r="BT1090" s="1" t="n"/>
      <c r="BU1090" s="1" t="n"/>
      <c r="BV1090" s="1" t="n"/>
      <c r="BW1090" s="1" t="n"/>
      <c r="BX1090" s="1" t="n"/>
      <c r="BY1090" s="1" t="n"/>
      <c r="BZ1090" s="1" t="n"/>
      <c r="CA1090" s="1" t="n"/>
      <c r="CB1090" s="1" t="n"/>
      <c r="CC1090" s="1" t="n"/>
      <c r="CD1090" s="1" t="n"/>
      <c r="CE1090" s="1" t="n"/>
      <c r="CF1090" s="1" t="n"/>
      <c r="CG1090" s="1" t="n"/>
      <c r="CH1090" s="1" t="n"/>
      <c r="CI1090" s="1" t="n"/>
      <c r="CJ1090" s="1" t="n"/>
      <c r="CK1090" s="1" t="n"/>
      <c r="CL1090" s="1" t="n"/>
      <c r="CM1090" s="1" t="n"/>
      <c r="CN1090" s="1" t="n"/>
      <c r="CO1090" s="1" t="n"/>
      <c r="CP1090" s="1" t="n"/>
      <c r="CQ1090" s="1" t="n"/>
      <c r="CR1090" s="1" t="n"/>
      <c r="CS1090" s="1" t="n"/>
      <c r="CT1090" s="1" t="n"/>
      <c r="CU1090" s="1" t="n"/>
      <c r="CV1090" s="1" t="n"/>
      <c r="CW1090" s="1" t="n"/>
      <c r="CX1090" s="1" t="n"/>
      <c r="CY1090" s="1" t="n"/>
      <c r="CZ1090" s="1" t="n"/>
      <c r="DA1090" s="1" t="n"/>
      <c r="DB1090" s="1" t="n"/>
      <c r="DC1090" s="1" t="n"/>
      <c r="DD1090" s="1" t="n"/>
      <c r="DE1090" s="1" t="n"/>
      <c r="DF1090" s="1" t="n"/>
      <c r="DG1090" s="1" t="n"/>
      <c r="DH1090" s="1" t="n"/>
      <c r="DI1090" s="1" t="n"/>
      <c r="DJ1090" s="1" t="n"/>
      <c r="DK1090" s="1" t="n"/>
      <c r="DL1090" s="1" t="n"/>
      <c r="DM1090" s="1" t="n"/>
      <c r="DN1090" s="1" t="n"/>
      <c r="DO1090" s="1" t="n"/>
      <c r="DP1090" s="1" t="n"/>
      <c r="DQ1090" s="1" t="n"/>
      <c r="DR1090" s="1" t="n"/>
      <c r="DS1090" s="1" t="n"/>
      <c r="DT1090" s="1" t="n"/>
      <c r="DU1090" s="1" t="n"/>
      <c r="DV1090" s="1" t="n"/>
      <c r="DW1090" s="1" t="n"/>
      <c r="DX1090" s="1" t="n"/>
      <c r="DY1090" s="1" t="n"/>
      <c r="DZ1090" s="1" t="n"/>
      <c r="EA1090" s="1" t="n"/>
      <c r="EB1090" s="1" t="n"/>
      <c r="EC1090" s="1" t="n"/>
      <c r="ED1090" s="1" t="n"/>
      <c r="EE1090" s="1" t="n"/>
      <c r="EF1090" s="1" t="n"/>
      <c r="EG1090" s="1" t="n"/>
      <c r="EH1090" s="1" t="n"/>
      <c r="EI1090" s="1" t="n"/>
      <c r="EJ1090" s="1" t="n"/>
      <c r="EK1090" s="1" t="n"/>
      <c r="EL1090" s="1" t="n"/>
      <c r="EM1090" s="1" t="n"/>
      <c r="EN1090" s="1" t="n"/>
      <c r="EO1090" s="1" t="n"/>
      <c r="EP1090" s="1" t="n"/>
      <c r="EQ1090" s="1" t="n"/>
      <c r="ER1090" s="1" t="n"/>
      <c r="ES1090" s="1" t="n"/>
      <c r="ET1090" s="1" t="n"/>
      <c r="EU1090" s="1" t="n"/>
      <c r="EV1090" s="1" t="n"/>
      <c r="EW1090" s="1" t="n"/>
      <c r="EX1090" s="1" t="n"/>
      <c r="EY1090" s="1" t="n"/>
      <c r="EZ1090" s="1" t="n"/>
      <c r="FA1090" s="1" t="n"/>
      <c r="FB1090" s="1" t="n"/>
      <c r="FC1090" s="1" t="n"/>
      <c r="FD1090" s="1" t="n"/>
      <c r="FE1090" s="1" t="n"/>
      <c r="FF1090" s="1" t="n"/>
      <c r="FG1090" s="1" t="n"/>
      <c r="FH1090" s="1" t="n"/>
      <c r="FI1090" s="1" t="n"/>
      <c r="FJ1090" s="1" t="n"/>
      <c r="FK1090" s="1" t="n"/>
      <c r="FL1090" s="1" t="n"/>
      <c r="FM1090" s="1" t="n"/>
      <c r="FN1090" s="1" t="n"/>
      <c r="FO1090" s="1" t="n"/>
      <c r="FP1090" s="1" t="n"/>
      <c r="FQ1090" s="1" t="n"/>
      <c r="FR1090" s="1" t="n"/>
      <c r="FS1090" s="1" t="n"/>
      <c r="FT1090" s="1" t="n"/>
      <c r="FU1090" s="1" t="n"/>
      <c r="FV1090" s="1" t="n"/>
      <c r="FW1090" s="1" t="n"/>
      <c r="FX1090" s="1" t="n"/>
      <c r="FY1090" s="1" t="n"/>
      <c r="FZ1090" s="1" t="n"/>
      <c r="GA1090" s="1" t="n"/>
      <c r="GB1090" s="1" t="n"/>
      <c r="GC1090" s="1" t="n"/>
      <c r="GD1090" s="1" t="n"/>
      <c r="GE1090" s="1" t="n"/>
      <c r="GF1090" s="1" t="n"/>
      <c r="GG1090" s="1" t="n"/>
      <c r="GH1090" s="1" t="n"/>
      <c r="GI1090" s="1" t="n"/>
      <c r="GJ1090" s="1" t="n"/>
      <c r="GK1090" s="1" t="n"/>
      <c r="GL1090" s="1" t="n"/>
      <c r="GM1090" s="1" t="n"/>
      <c r="GN1090" s="1" t="n"/>
      <c r="GO1090" s="1" t="n"/>
      <c r="GP1090" s="1" t="n"/>
      <c r="GQ1090" s="1" t="n"/>
      <c r="GR1090" s="1" t="n"/>
      <c r="GS1090" s="1" t="n"/>
      <c r="GT1090" s="1" t="n"/>
      <c r="GU1090" s="1" t="n"/>
      <c r="GV1090" s="1" t="n"/>
      <c r="GW1090" s="1" t="n"/>
      <c r="GX1090" s="1" t="n"/>
      <c r="GY1090" s="1" t="n"/>
      <c r="GZ1090" s="1" t="n"/>
      <c r="HA1090" s="1" t="n"/>
      <c r="HB1090" s="1" t="n"/>
      <c r="HC1090" s="1" t="n"/>
      <c r="HD1090" s="1" t="n"/>
      <c r="HE1090" s="1" t="n"/>
      <c r="HF1090" s="1" t="n"/>
      <c r="HG1090" s="1" t="n"/>
      <c r="HH1090" s="1" t="n"/>
      <c r="HI1090" s="1" t="n"/>
      <c r="HJ1090" s="1" t="n"/>
      <c r="HK1090" s="1" t="n"/>
      <c r="HL1090" s="1" t="n"/>
      <c r="HM1090" s="1" t="n"/>
      <c r="HN1090" s="1" t="n"/>
      <c r="HO1090" s="1" t="n"/>
      <c r="HP1090" s="1" t="n"/>
      <c r="HQ1090" s="1" t="n"/>
      <c r="HR1090" s="1" t="n"/>
      <c r="HS1090" s="1" t="n"/>
      <c r="HT1090" s="1" t="n"/>
      <c r="HU1090" s="1" t="n"/>
      <c r="HV1090" s="1" t="n"/>
      <c r="HW1090" s="1" t="n"/>
      <c r="HX1090" s="1" t="n"/>
      <c r="HY1090" s="1" t="n"/>
      <c r="HZ1090" s="1" t="n"/>
      <c r="IA1090" s="1" t="n"/>
      <c r="IB1090" s="1" t="n"/>
      <c r="IC1090" s="1" t="n"/>
      <c r="ID1090" s="1" t="n"/>
      <c r="IE1090" s="1" t="n"/>
      <c r="IF1090" s="1" t="n"/>
      <c r="IG1090" s="1" t="n"/>
      <c r="IH1090" s="1" t="n"/>
      <c r="II1090" s="1" t="n"/>
      <c r="IJ1090" s="1" t="n"/>
      <c r="IK1090" s="1" t="n"/>
      <c r="IL1090" s="1" t="n"/>
      <c r="IM1090" s="1" t="n"/>
      <c r="IN1090" s="1" t="n"/>
      <c r="IO1090" s="1" t="n"/>
      <c r="IP1090" s="1" t="n"/>
      <c r="IQ1090" s="1" t="n"/>
      <c r="IR1090" s="1" t="n"/>
      <c r="IS1090" s="1" t="n"/>
      <c r="IT1090" s="1" t="n"/>
      <c r="IU1090" s="1" t="n"/>
      <c r="IV1090" s="1" t="n"/>
      <c r="IW1090" s="1" t="n"/>
      <c r="IX1090" s="1" t="n"/>
      <c r="IY1090" s="1" t="n"/>
      <c r="IZ1090" s="1" t="n"/>
      <c r="JA1090" s="1" t="n"/>
      <c r="JB1090" s="1" t="n"/>
      <c r="JC1090" s="1" t="n"/>
      <c r="JD1090" s="1" t="n"/>
      <c r="JE1090" s="1" t="n"/>
      <c r="JF1090" s="1" t="n"/>
      <c r="JG1090" s="1" t="n"/>
      <c r="JH1090" s="1" t="n"/>
      <c r="JI1090" s="1" t="n"/>
      <c r="JJ1090" s="1" t="n"/>
      <c r="JK1090" s="1" t="n"/>
      <c r="JL1090" s="1" t="n"/>
      <c r="JM1090" s="1" t="n"/>
      <c r="JN1090" s="1" t="n"/>
      <c r="JO1090" s="1" t="n"/>
      <c r="JP1090" s="1" t="n"/>
      <c r="JQ1090" s="1" t="n"/>
      <c r="JR1090" s="1" t="n"/>
      <c r="JS1090" s="1" t="n"/>
      <c r="JT1090" s="1" t="n"/>
      <c r="JU1090" s="1" t="n"/>
    </row>
    <row r="1091">
      <c r="A1091" s="1" t="n"/>
      <c r="B1091" s="1" t="n"/>
      <c r="C1091" s="1" t="n"/>
      <c r="D1091" s="1" t="n"/>
      <c r="E1091" s="1" t="n"/>
      <c r="F1091" s="1" t="n"/>
      <c r="G1091" s="1" t="n"/>
      <c r="H1091" s="1" t="n"/>
      <c r="I1091" s="1" t="n"/>
      <c r="J1091" s="1" t="n"/>
      <c r="K1091" s="1" t="n"/>
      <c r="L1091" s="1" t="n"/>
      <c r="M1091" s="1" t="n"/>
      <c r="N1091" s="1" t="n"/>
      <c r="O1091" s="1" t="n"/>
      <c r="P1091" s="1" t="n"/>
      <c r="Q1091" s="1" t="n"/>
      <c r="R1091" s="1" t="n"/>
      <c r="S1091" s="1" t="n"/>
      <c r="T1091" s="1" t="n"/>
      <c r="U1091" s="1" t="n"/>
      <c r="V1091" s="1" t="n"/>
      <c r="W1091" s="1" t="n"/>
      <c r="X1091" s="1" t="n"/>
      <c r="Y1091" s="1" t="n"/>
      <c r="Z1091" s="1" t="n"/>
      <c r="AA1091" s="1" t="n"/>
      <c r="AB1091" s="1" t="n"/>
      <c r="AC1091" s="1" t="n"/>
      <c r="AD1091" s="1" t="n"/>
      <c r="AE1091" s="1" t="n"/>
      <c r="AF1091" s="1" t="n"/>
      <c r="AG1091" s="1" t="n"/>
      <c r="AH1091" s="1" t="n"/>
      <c r="AI1091" s="1" t="n"/>
      <c r="AJ1091" s="1" t="n"/>
      <c r="AK1091" s="1" t="n"/>
      <c r="AL1091" s="1" t="n"/>
      <c r="AM1091" s="1" t="n"/>
      <c r="AN1091" s="1" t="n"/>
      <c r="AO1091" s="1" t="n"/>
      <c r="AP1091" s="1" t="n"/>
      <c r="AQ1091" s="1" t="n"/>
      <c r="AR1091" s="1" t="n"/>
      <c r="AS1091" s="1" t="n"/>
      <c r="AT1091" s="1" t="n"/>
      <c r="AU1091" s="1" t="n"/>
      <c r="AV1091" s="1" t="n"/>
      <c r="AW1091" s="1" t="n"/>
      <c r="AX1091" s="1" t="n"/>
      <c r="AY1091" s="1" t="n"/>
      <c r="AZ1091" s="1" t="n"/>
      <c r="BA1091" s="1" t="n"/>
      <c r="BB1091" s="1" t="n"/>
      <c r="BC1091" s="1" t="n"/>
      <c r="BD1091" s="1" t="n"/>
      <c r="BE1091" s="1" t="n"/>
      <c r="BF1091" s="1" t="n"/>
      <c r="BG1091" s="1" t="n"/>
      <c r="BH1091" s="1" t="n"/>
      <c r="BI1091" s="1" t="n"/>
      <c r="BJ1091" s="1" t="n"/>
      <c r="BK1091" s="1" t="n"/>
      <c r="BL1091" s="1" t="n"/>
      <c r="BM1091" s="1" t="n"/>
      <c r="BN1091" s="1" t="n"/>
      <c r="BO1091" s="1" t="n"/>
      <c r="BP1091" s="1" t="n"/>
      <c r="BQ1091" s="1" t="n"/>
      <c r="BR1091" s="1" t="n"/>
      <c r="BS1091" s="1" t="n"/>
      <c r="BT1091" s="1" t="n"/>
      <c r="BU1091" s="1" t="n"/>
      <c r="BV1091" s="1" t="n"/>
      <c r="BW1091" s="1" t="n"/>
      <c r="BX1091" s="1" t="n"/>
      <c r="BY1091" s="1" t="n"/>
      <c r="BZ1091" s="1" t="n"/>
      <c r="CA1091" s="1" t="n"/>
      <c r="CB1091" s="1" t="n"/>
      <c r="CC1091" s="1" t="n"/>
      <c r="CD1091" s="1" t="n"/>
      <c r="CE1091" s="1" t="n"/>
      <c r="CF1091" s="1" t="n"/>
      <c r="CG1091" s="1" t="n"/>
      <c r="CH1091" s="1" t="n"/>
      <c r="CI1091" s="1" t="n"/>
      <c r="CJ1091" s="1" t="n"/>
      <c r="CK1091" s="1" t="n"/>
      <c r="CL1091" s="1" t="n"/>
      <c r="CM1091" s="1" t="n"/>
      <c r="CN1091" s="1" t="n"/>
      <c r="CO1091" s="1" t="n"/>
      <c r="CP1091" s="1" t="n"/>
      <c r="CQ1091" s="1" t="n"/>
      <c r="CR1091" s="1" t="n"/>
      <c r="CS1091" s="1" t="n"/>
      <c r="CT1091" s="1" t="n"/>
      <c r="CU1091" s="1" t="n"/>
      <c r="CV1091" s="1" t="n"/>
      <c r="CW1091" s="1" t="n"/>
      <c r="CX1091" s="1" t="n"/>
      <c r="CY1091" s="1" t="n"/>
      <c r="CZ1091" s="1" t="n"/>
      <c r="DA1091" s="1" t="n"/>
      <c r="DB1091" s="1" t="n"/>
      <c r="DC1091" s="1" t="n"/>
      <c r="DD1091" s="1" t="n"/>
      <c r="DE1091" s="1" t="n"/>
      <c r="DF1091" s="1" t="n"/>
      <c r="DG1091" s="1" t="n"/>
      <c r="DH1091" s="1" t="n"/>
      <c r="DI1091" s="1" t="n"/>
      <c r="DJ1091" s="1" t="n"/>
      <c r="DK1091" s="1" t="n"/>
      <c r="DL1091" s="1" t="n"/>
      <c r="DM1091" s="1" t="n"/>
      <c r="DN1091" s="1" t="n"/>
      <c r="DO1091" s="1" t="n"/>
      <c r="DP1091" s="1" t="n"/>
      <c r="DQ1091" s="1" t="n"/>
      <c r="DR1091" s="1" t="n"/>
      <c r="DS1091" s="1" t="n"/>
      <c r="DT1091" s="1" t="n"/>
      <c r="DU1091" s="1" t="n"/>
      <c r="DV1091" s="1" t="n"/>
      <c r="DW1091" s="1" t="n"/>
      <c r="DX1091" s="1" t="n"/>
      <c r="DY1091" s="1" t="n"/>
      <c r="DZ1091" s="1" t="n"/>
      <c r="EA1091" s="1" t="n"/>
      <c r="EB1091" s="1" t="n"/>
      <c r="EC1091" s="1" t="n"/>
      <c r="ED1091" s="1" t="n"/>
      <c r="EE1091" s="1" t="n"/>
      <c r="EF1091" s="1" t="n"/>
      <c r="EG1091" s="1" t="n"/>
      <c r="EH1091" s="1" t="n"/>
      <c r="EI1091" s="1" t="n"/>
      <c r="EJ1091" s="1" t="n"/>
      <c r="EK1091" s="1" t="n"/>
      <c r="EL1091" s="1" t="n"/>
      <c r="EM1091" s="1" t="n"/>
      <c r="EN1091" s="1" t="n"/>
      <c r="EO1091" s="1" t="n"/>
      <c r="EP1091" s="1" t="n"/>
      <c r="EQ1091" s="1" t="n"/>
      <c r="ER1091" s="1" t="n"/>
      <c r="ES1091" s="1" t="n"/>
      <c r="ET1091" s="1" t="n"/>
      <c r="EU1091" s="1" t="n"/>
      <c r="EV1091" s="1" t="n"/>
      <c r="EW1091" s="1" t="n"/>
      <c r="EX1091" s="1" t="n"/>
      <c r="EY1091" s="1" t="n"/>
      <c r="EZ1091" s="1" t="n"/>
      <c r="FA1091" s="1" t="n"/>
      <c r="FB1091" s="1" t="n"/>
      <c r="FC1091" s="1" t="n"/>
      <c r="FD1091" s="1" t="n"/>
      <c r="FE1091" s="1" t="n"/>
      <c r="FF1091" s="1" t="n"/>
      <c r="FG1091" s="1" t="n"/>
      <c r="FH1091" s="1" t="n"/>
      <c r="FI1091" s="1" t="n"/>
      <c r="FJ1091" s="1" t="n"/>
      <c r="FK1091" s="1" t="n"/>
      <c r="FL1091" s="1" t="n"/>
      <c r="FM1091" s="1" t="n"/>
      <c r="FN1091" s="1" t="n"/>
      <c r="FO1091" s="1" t="n"/>
      <c r="FP1091" s="1" t="n"/>
      <c r="FQ1091" s="1" t="n"/>
      <c r="FR1091" s="1" t="n"/>
      <c r="FS1091" s="1" t="n"/>
      <c r="FT1091" s="1" t="n"/>
      <c r="FU1091" s="1" t="n"/>
      <c r="FV1091" s="1" t="n"/>
      <c r="FW1091" s="1" t="n"/>
      <c r="FX1091" s="1" t="n"/>
      <c r="FY1091" s="1" t="n"/>
      <c r="FZ1091" s="1" t="n"/>
      <c r="GA1091" s="1" t="n"/>
      <c r="GB1091" s="1" t="n"/>
      <c r="GC1091" s="1" t="n"/>
      <c r="GD1091" s="1" t="n"/>
      <c r="GE1091" s="1" t="n"/>
      <c r="GF1091" s="1" t="n"/>
      <c r="GG1091" s="1" t="n"/>
      <c r="GH1091" s="1" t="n"/>
      <c r="GI1091" s="1" t="n"/>
      <c r="GJ1091" s="1" t="n"/>
      <c r="GK1091" s="1" t="n"/>
      <c r="GL1091" s="1" t="n"/>
      <c r="GM1091" s="1" t="n"/>
      <c r="GN1091" s="1" t="n"/>
      <c r="GO1091" s="1" t="n"/>
      <c r="GP1091" s="1" t="n"/>
      <c r="GQ1091" s="1" t="n"/>
      <c r="GR1091" s="1" t="n"/>
      <c r="GS1091" s="1" t="n"/>
      <c r="GT1091" s="1" t="n"/>
      <c r="GU1091" s="1" t="n"/>
      <c r="GV1091" s="1" t="n"/>
      <c r="GW1091" s="1" t="n"/>
      <c r="GX1091" s="1" t="n"/>
      <c r="GY1091" s="1" t="n"/>
      <c r="GZ1091" s="1" t="n"/>
      <c r="HA1091" s="1" t="n"/>
      <c r="HB1091" s="1" t="n"/>
      <c r="HC1091" s="1" t="n"/>
      <c r="HD1091" s="1" t="n"/>
      <c r="HE1091" s="1" t="n"/>
      <c r="HF1091" s="1" t="n"/>
      <c r="HG1091" s="1" t="n"/>
      <c r="HH1091" s="1" t="n"/>
      <c r="HI1091" s="1" t="n"/>
      <c r="HJ1091" s="1" t="n"/>
      <c r="HK1091" s="1" t="n"/>
      <c r="HL1091" s="1" t="n"/>
      <c r="HM1091" s="1" t="n"/>
      <c r="HN1091" s="1" t="n"/>
      <c r="HO1091" s="1" t="n"/>
      <c r="HP1091" s="1" t="n"/>
      <c r="HQ1091" s="1" t="n"/>
      <c r="HR1091" s="1" t="n"/>
      <c r="HS1091" s="1" t="n"/>
      <c r="HT1091" s="1" t="n"/>
      <c r="HU1091" s="1" t="n"/>
      <c r="HV1091" s="1" t="n"/>
      <c r="HW1091" s="1" t="n"/>
      <c r="HX1091" s="1" t="n"/>
      <c r="HY1091" s="1" t="n"/>
      <c r="HZ1091" s="1" t="n"/>
      <c r="IA1091" s="1" t="n"/>
      <c r="IB1091" s="1" t="n"/>
      <c r="IC1091" s="1" t="n"/>
      <c r="ID1091" s="1" t="n"/>
      <c r="IE1091" s="1" t="n"/>
      <c r="IF1091" s="1" t="n"/>
      <c r="IG1091" s="1" t="n"/>
      <c r="IH1091" s="1" t="n"/>
      <c r="II1091" s="1" t="n"/>
      <c r="IJ1091" s="1" t="n"/>
      <c r="IK1091" s="1" t="n"/>
      <c r="IL1091" s="1" t="n"/>
      <c r="IM1091" s="1" t="n"/>
      <c r="IN1091" s="1" t="n"/>
      <c r="IO1091" s="1" t="n"/>
      <c r="IP1091" s="1" t="n"/>
      <c r="IQ1091" s="1" t="n"/>
      <c r="IR1091" s="1" t="n"/>
      <c r="IS1091" s="1" t="n"/>
      <c r="IT1091" s="1" t="n"/>
      <c r="IU1091" s="1" t="n"/>
      <c r="IV1091" s="1" t="n"/>
      <c r="IW1091" s="1" t="n"/>
      <c r="IX1091" s="1" t="n"/>
      <c r="IY1091" s="1" t="n"/>
      <c r="IZ1091" s="1" t="n"/>
      <c r="JA1091" s="1" t="n"/>
      <c r="JB1091" s="1" t="n"/>
      <c r="JC1091" s="1" t="n"/>
      <c r="JD1091" s="1" t="n"/>
      <c r="JE1091" s="1" t="n"/>
      <c r="JF1091" s="1" t="n"/>
      <c r="JG1091" s="1" t="n"/>
      <c r="JH1091" s="1" t="n"/>
      <c r="JI1091" s="1" t="n"/>
      <c r="JJ1091" s="1" t="n"/>
      <c r="JK1091" s="1" t="n"/>
      <c r="JL1091" s="1" t="n"/>
      <c r="JM1091" s="1" t="n"/>
      <c r="JN1091" s="1" t="n"/>
      <c r="JO1091" s="1" t="n"/>
      <c r="JP1091" s="1" t="n"/>
      <c r="JQ1091" s="1" t="n"/>
      <c r="JR1091" s="1" t="n"/>
      <c r="JS1091" s="1" t="n"/>
      <c r="JT1091" s="1" t="n"/>
      <c r="JU1091" s="1" t="n"/>
    </row>
    <row r="1092">
      <c r="A1092" s="1" t="n"/>
      <c r="B1092" s="1" t="n"/>
      <c r="C1092" s="1" t="n"/>
      <c r="D1092" s="1" t="n"/>
      <c r="E1092" s="1" t="n"/>
      <c r="F1092" s="1" t="n"/>
      <c r="G1092" s="1" t="n"/>
      <c r="H1092" s="1" t="n"/>
      <c r="I1092" s="1" t="n"/>
      <c r="J1092" s="1" t="n"/>
      <c r="K1092" s="1" t="n"/>
      <c r="L1092" s="1" t="n"/>
      <c r="M1092" s="1" t="n"/>
      <c r="N1092" s="1" t="n"/>
      <c r="O1092" s="1" t="n"/>
      <c r="P1092" s="1" t="n"/>
      <c r="Q1092" s="1" t="n"/>
      <c r="R1092" s="1" t="n"/>
      <c r="S1092" s="1" t="n"/>
      <c r="T1092" s="1" t="n"/>
      <c r="U1092" s="1" t="n"/>
      <c r="V1092" s="1" t="n"/>
      <c r="W1092" s="1" t="n"/>
      <c r="X1092" s="1" t="n"/>
      <c r="Y1092" s="1" t="n"/>
      <c r="Z1092" s="1" t="n"/>
      <c r="AA1092" s="1" t="n"/>
      <c r="AB1092" s="1" t="n"/>
      <c r="AC1092" s="1" t="n"/>
      <c r="AD1092" s="1" t="n"/>
      <c r="AE1092" s="1" t="n"/>
      <c r="AF1092" s="1" t="n"/>
      <c r="AG1092" s="1" t="n"/>
      <c r="AH1092" s="1" t="n"/>
      <c r="AI1092" s="1" t="n"/>
      <c r="AJ1092" s="1" t="n"/>
      <c r="AK1092" s="1" t="n"/>
      <c r="AL1092" s="1" t="n"/>
      <c r="AM1092" s="1" t="n"/>
      <c r="AN1092" s="1" t="n"/>
      <c r="AO1092" s="1" t="n"/>
      <c r="AP1092" s="1" t="n"/>
      <c r="AQ1092" s="1" t="n"/>
      <c r="AR1092" s="1" t="n"/>
      <c r="AS1092" s="1" t="n"/>
      <c r="AT1092" s="1" t="n"/>
      <c r="AU1092" s="1" t="n"/>
      <c r="AV1092" s="1" t="n"/>
      <c r="AW1092" s="1" t="n"/>
      <c r="AX1092" s="1" t="n"/>
      <c r="AY1092" s="1" t="n"/>
      <c r="AZ1092" s="1" t="n"/>
      <c r="BA1092" s="1" t="n"/>
      <c r="BB1092" s="1" t="n"/>
      <c r="BC1092" s="1" t="n"/>
      <c r="BD1092" s="1" t="n"/>
      <c r="BE1092" s="1" t="n"/>
      <c r="BF1092" s="1" t="n"/>
      <c r="BG1092" s="1" t="n"/>
      <c r="BH1092" s="1" t="n"/>
      <c r="BI1092" s="1" t="n"/>
      <c r="BJ1092" s="1" t="n"/>
      <c r="BK1092" s="1" t="n"/>
      <c r="BL1092" s="1" t="n"/>
      <c r="BM1092" s="1" t="n"/>
      <c r="BN1092" s="1" t="n"/>
      <c r="BO1092" s="1" t="n"/>
      <c r="BP1092" s="1" t="n"/>
      <c r="BQ1092" s="1" t="n"/>
      <c r="BR1092" s="1" t="n"/>
      <c r="BS1092" s="1" t="n"/>
      <c r="BT1092" s="1" t="n"/>
      <c r="BU1092" s="1" t="n"/>
      <c r="BV1092" s="1" t="n"/>
      <c r="BW1092" s="1" t="n"/>
      <c r="BX1092" s="1" t="n"/>
      <c r="BY1092" s="1" t="n"/>
      <c r="BZ1092" s="1" t="n"/>
      <c r="CA1092" s="1" t="n"/>
      <c r="CB1092" s="1" t="n"/>
      <c r="CC1092" s="1" t="n"/>
      <c r="CD1092" s="1" t="n"/>
      <c r="CE1092" s="1" t="n"/>
      <c r="CF1092" s="1" t="n"/>
      <c r="CG1092" s="1" t="n"/>
      <c r="CH1092" s="1" t="n"/>
      <c r="CI1092" s="1" t="n"/>
      <c r="CJ1092" s="1" t="n"/>
      <c r="CK1092" s="1" t="n"/>
      <c r="CL1092" s="1" t="n"/>
      <c r="CM1092" s="1" t="n"/>
      <c r="CN1092" s="1" t="n"/>
      <c r="CO1092" s="1" t="n"/>
      <c r="CP1092" s="1" t="n"/>
      <c r="CQ1092" s="1" t="n"/>
      <c r="CR1092" s="1" t="n"/>
      <c r="CS1092" s="1" t="n"/>
      <c r="CT1092" s="1" t="n"/>
      <c r="CU1092" s="1" t="n"/>
      <c r="CV1092" s="1" t="n"/>
      <c r="CW1092" s="1" t="n"/>
      <c r="CX1092" s="1" t="n"/>
      <c r="CY1092" s="1" t="n"/>
      <c r="CZ1092" s="1" t="n"/>
      <c r="DA1092" s="1" t="n"/>
      <c r="DB1092" s="1" t="n"/>
      <c r="DC1092" s="1" t="n"/>
      <c r="DD1092" s="1" t="n"/>
      <c r="DE1092" s="1" t="n"/>
      <c r="DF1092" s="1" t="n"/>
      <c r="DG1092" s="1" t="n"/>
      <c r="DH1092" s="1" t="n"/>
      <c r="DI1092" s="1" t="n"/>
      <c r="DJ1092" s="1" t="n"/>
      <c r="DK1092" s="1" t="n"/>
      <c r="DL1092" s="1" t="n"/>
      <c r="DM1092" s="1" t="n"/>
      <c r="DN1092" s="1" t="n"/>
      <c r="DO1092" s="1" t="n"/>
      <c r="DP1092" s="1" t="n"/>
      <c r="DQ1092" s="1" t="n"/>
      <c r="DR1092" s="1" t="n"/>
      <c r="DS1092" s="1" t="n"/>
      <c r="DT1092" s="1" t="n"/>
      <c r="DU1092" s="1" t="n"/>
      <c r="DV1092" s="1" t="n"/>
      <c r="DW1092" s="1" t="n"/>
      <c r="DX1092" s="1" t="n"/>
      <c r="DY1092" s="1" t="n"/>
      <c r="DZ1092" s="1" t="n"/>
      <c r="EA1092" s="1" t="n"/>
      <c r="EB1092" s="1" t="n"/>
      <c r="EC1092" s="1" t="n"/>
      <c r="ED1092" s="1" t="n"/>
      <c r="EE1092" s="1" t="n"/>
      <c r="EF1092" s="1" t="n"/>
      <c r="EG1092" s="1" t="n"/>
      <c r="EH1092" s="1" t="n"/>
      <c r="EI1092" s="1" t="n"/>
      <c r="EJ1092" s="1" t="n"/>
      <c r="EK1092" s="1" t="n"/>
      <c r="EL1092" s="1" t="n"/>
      <c r="EM1092" s="1" t="n"/>
      <c r="EN1092" s="1" t="n"/>
      <c r="EO1092" s="1" t="n"/>
      <c r="EP1092" s="1" t="n"/>
      <c r="EQ1092" s="1" t="n"/>
      <c r="ER1092" s="1" t="n"/>
      <c r="ES1092" s="1" t="n"/>
      <c r="ET1092" s="1" t="n"/>
      <c r="EU1092" s="1" t="n"/>
      <c r="EV1092" s="1" t="n"/>
      <c r="EW1092" s="1" t="n"/>
      <c r="EX1092" s="1" t="n"/>
      <c r="EY1092" s="1" t="n"/>
      <c r="EZ1092" s="1" t="n"/>
      <c r="FA1092" s="1" t="n"/>
      <c r="FB1092" s="1" t="n"/>
      <c r="FC1092" s="1" t="n"/>
      <c r="FD1092" s="1" t="n"/>
      <c r="FE1092" s="1" t="n"/>
      <c r="FF1092" s="1" t="n"/>
      <c r="FG1092" s="1" t="n"/>
      <c r="FH1092" s="1" t="n"/>
      <c r="FI1092" s="1" t="n"/>
      <c r="FJ1092" s="1" t="n"/>
      <c r="FK1092" s="1" t="n"/>
      <c r="FL1092" s="1" t="n"/>
      <c r="FM1092" s="1" t="n"/>
      <c r="FN1092" s="1" t="n"/>
      <c r="FO1092" s="1" t="n"/>
      <c r="FP1092" s="1" t="n"/>
      <c r="FQ1092" s="1" t="n"/>
      <c r="FR1092" s="1" t="n"/>
      <c r="FS1092" s="1" t="n"/>
      <c r="FT1092" s="1" t="n"/>
      <c r="FU1092" s="1" t="n"/>
      <c r="FV1092" s="1" t="n"/>
      <c r="FW1092" s="1" t="n"/>
      <c r="FX1092" s="1" t="n"/>
      <c r="FY1092" s="1" t="n"/>
      <c r="FZ1092" s="1" t="n"/>
      <c r="GA1092" s="1" t="n"/>
      <c r="GB1092" s="1" t="n"/>
      <c r="GC1092" s="1" t="n"/>
      <c r="GD1092" s="1" t="n"/>
      <c r="GE1092" s="1" t="n"/>
      <c r="GF1092" s="1" t="n"/>
      <c r="GG1092" s="1" t="n"/>
      <c r="GH1092" s="1" t="n"/>
      <c r="GI1092" s="1" t="n"/>
      <c r="GJ1092" s="1" t="n"/>
      <c r="GK1092" s="1" t="n"/>
      <c r="GL1092" s="1" t="n"/>
      <c r="GM1092" s="1" t="n"/>
      <c r="GN1092" s="1" t="n"/>
      <c r="GO1092" s="1" t="n"/>
      <c r="GP1092" s="1" t="n"/>
      <c r="GQ1092" s="1" t="n"/>
      <c r="GR1092" s="1" t="n"/>
      <c r="GS1092" s="1" t="n"/>
      <c r="GT1092" s="1" t="n"/>
      <c r="GU1092" s="1" t="n"/>
      <c r="GV1092" s="1" t="n"/>
      <c r="GW1092" s="1" t="n"/>
      <c r="GX1092" s="1" t="n"/>
      <c r="GY1092" s="1" t="n"/>
      <c r="GZ1092" s="1" t="n"/>
      <c r="HA1092" s="1" t="n"/>
      <c r="HB1092" s="1" t="n"/>
      <c r="HC1092" s="1" t="n"/>
      <c r="HD1092" s="1" t="n"/>
      <c r="HE1092" s="1" t="n"/>
      <c r="HF1092" s="1" t="n"/>
      <c r="HG1092" s="1" t="n"/>
      <c r="HH1092" s="1" t="n"/>
      <c r="HI1092" s="1" t="n"/>
      <c r="HJ1092" s="1" t="n"/>
      <c r="HK1092" s="1" t="n"/>
      <c r="HL1092" s="1" t="n"/>
      <c r="HM1092" s="1" t="n"/>
      <c r="HN1092" s="1" t="n"/>
      <c r="HO1092" s="1" t="n"/>
      <c r="HP1092" s="1" t="n"/>
      <c r="HQ1092" s="1" t="n"/>
      <c r="HR1092" s="1" t="n"/>
      <c r="HS1092" s="1" t="n"/>
      <c r="HT1092" s="1" t="n"/>
      <c r="HU1092" s="1" t="n"/>
      <c r="HV1092" s="1" t="n"/>
      <c r="HW1092" s="1" t="n"/>
      <c r="HX1092" s="1" t="n"/>
      <c r="HY1092" s="1" t="n"/>
      <c r="HZ1092" s="1" t="n"/>
      <c r="IA1092" s="1" t="n"/>
      <c r="IB1092" s="1" t="n"/>
      <c r="IC1092" s="1" t="n"/>
      <c r="ID1092" s="1" t="n"/>
      <c r="IE1092" s="1" t="n"/>
      <c r="IF1092" s="1" t="n"/>
      <c r="IG1092" s="1" t="n"/>
      <c r="IH1092" s="1" t="n"/>
      <c r="II1092" s="1" t="n"/>
      <c r="IJ1092" s="1" t="n"/>
      <c r="IK1092" s="1" t="n"/>
      <c r="IL1092" s="1" t="n"/>
      <c r="IM1092" s="1" t="n"/>
      <c r="IN1092" s="1" t="n"/>
      <c r="IO1092" s="1" t="n"/>
      <c r="IP1092" s="1" t="n"/>
      <c r="IQ1092" s="1" t="n"/>
      <c r="IR1092" s="1" t="n"/>
      <c r="IS1092" s="1" t="n"/>
      <c r="IT1092" s="1" t="n"/>
      <c r="IU1092" s="1" t="n"/>
      <c r="IV1092" s="1" t="n"/>
      <c r="IW1092" s="1" t="n"/>
      <c r="IX1092" s="1" t="n"/>
      <c r="IY1092" s="1" t="n"/>
      <c r="IZ1092" s="1" t="n"/>
      <c r="JA1092" s="1" t="n"/>
      <c r="JB1092" s="1" t="n"/>
      <c r="JC1092" s="1" t="n"/>
      <c r="JD1092" s="1" t="n"/>
      <c r="JE1092" s="1" t="n"/>
      <c r="JF1092" s="1" t="n"/>
      <c r="JG1092" s="1" t="n"/>
      <c r="JH1092" s="1" t="n"/>
      <c r="JI1092" s="1" t="n"/>
      <c r="JJ1092" s="1" t="n"/>
      <c r="JK1092" s="1" t="n"/>
      <c r="JL1092" s="1" t="n"/>
      <c r="JM1092" s="1" t="n"/>
      <c r="JN1092" s="1" t="n"/>
      <c r="JO1092" s="1" t="n"/>
      <c r="JP1092" s="1" t="n"/>
      <c r="JQ1092" s="1" t="n"/>
      <c r="JR1092" s="1" t="n"/>
      <c r="JS1092" s="1" t="n"/>
      <c r="JT1092" s="1" t="n"/>
      <c r="JU1092" s="1" t="n"/>
    </row>
    <row r="1093">
      <c r="A1093" s="1" t="n"/>
      <c r="B1093" s="1" t="n"/>
      <c r="C1093" s="1" t="n"/>
      <c r="D1093" s="1" t="n"/>
      <c r="E1093" s="1" t="n"/>
      <c r="F1093" s="1" t="n"/>
      <c r="G1093" s="1" t="n"/>
      <c r="H1093" s="1" t="n"/>
      <c r="I1093" s="1" t="n"/>
      <c r="J1093" s="1" t="n"/>
      <c r="K1093" s="1" t="n"/>
      <c r="L1093" s="1" t="n"/>
      <c r="M1093" s="1" t="n"/>
      <c r="N1093" s="1" t="n"/>
      <c r="O1093" s="1" t="n"/>
      <c r="P1093" s="1" t="n"/>
      <c r="Q1093" s="1" t="n"/>
      <c r="R1093" s="1" t="n"/>
      <c r="S1093" s="1" t="n"/>
      <c r="T1093" s="1" t="n"/>
      <c r="U1093" s="1" t="n"/>
      <c r="V1093" s="1" t="n"/>
      <c r="W1093" s="1" t="n"/>
      <c r="X1093" s="1" t="n"/>
      <c r="Y1093" s="1" t="n"/>
      <c r="Z1093" s="1" t="n"/>
      <c r="AA1093" s="1" t="n"/>
      <c r="AB1093" s="1" t="n"/>
      <c r="AC1093" s="1" t="n"/>
      <c r="AD1093" s="1" t="n"/>
      <c r="AE1093" s="1" t="n"/>
      <c r="AF1093" s="1" t="n"/>
      <c r="AG1093" s="1" t="n"/>
      <c r="AH1093" s="1" t="n"/>
      <c r="AI1093" s="1" t="n"/>
      <c r="AJ1093" s="1" t="n"/>
      <c r="AK1093" s="1" t="n"/>
      <c r="AL1093" s="1" t="n"/>
      <c r="AM1093" s="1" t="n"/>
      <c r="AN1093" s="1" t="n"/>
      <c r="AO1093" s="1" t="n"/>
      <c r="AP1093" s="1" t="n"/>
      <c r="AQ1093" s="1" t="n"/>
      <c r="AR1093" s="1" t="n"/>
      <c r="AS1093" s="1" t="n"/>
      <c r="AT1093" s="1" t="n"/>
      <c r="AU1093" s="1" t="n"/>
      <c r="AV1093" s="1" t="n"/>
      <c r="AW1093" s="1" t="n"/>
      <c r="AX1093" s="1" t="n"/>
      <c r="AY1093" s="1" t="n"/>
      <c r="AZ1093" s="1" t="n"/>
      <c r="BA1093" s="1" t="n"/>
      <c r="BB1093" s="1" t="n"/>
      <c r="BC1093" s="1" t="n"/>
      <c r="BD1093" s="1" t="n"/>
      <c r="BE1093" s="1" t="n"/>
      <c r="BF1093" s="1" t="n"/>
      <c r="BG1093" s="1" t="n"/>
      <c r="BH1093" s="1" t="n"/>
      <c r="BI1093" s="1" t="n"/>
      <c r="BJ1093" s="1" t="n"/>
      <c r="BK1093" s="1" t="n"/>
      <c r="BL1093" s="1" t="n"/>
      <c r="BM1093" s="1" t="n"/>
      <c r="BN1093" s="1" t="n"/>
      <c r="BO1093" s="1" t="n"/>
      <c r="BP1093" s="1" t="n"/>
      <c r="BQ1093" s="1" t="n"/>
      <c r="BR1093" s="1" t="n"/>
      <c r="BS1093" s="1" t="n"/>
      <c r="BT1093" s="1" t="n"/>
      <c r="BU1093" s="1" t="n"/>
      <c r="BV1093" s="1" t="n"/>
      <c r="BW1093" s="1" t="n"/>
      <c r="BX1093" s="1" t="n"/>
      <c r="BY1093" s="1" t="n"/>
      <c r="BZ1093" s="1" t="n"/>
      <c r="CA1093" s="1" t="n"/>
      <c r="CB1093" s="1" t="n"/>
      <c r="CC1093" s="1" t="n"/>
      <c r="CD1093" s="1" t="n"/>
      <c r="CE1093" s="1" t="n"/>
      <c r="CF1093" s="1" t="n"/>
      <c r="CG1093" s="1" t="n"/>
      <c r="CH1093" s="1" t="n"/>
      <c r="CI1093" s="1" t="n"/>
      <c r="CJ1093" s="1" t="n"/>
      <c r="CK1093" s="1" t="n"/>
      <c r="CL1093" s="1" t="n"/>
      <c r="CM1093" s="1" t="n"/>
      <c r="CN1093" s="1" t="n"/>
      <c r="CO1093" s="1" t="n"/>
      <c r="CP1093" s="1" t="n"/>
      <c r="CQ1093" s="1" t="n"/>
      <c r="CR1093" s="1" t="n"/>
      <c r="CS1093" s="1" t="n"/>
      <c r="CT1093" s="1" t="n"/>
      <c r="CU1093" s="1" t="n"/>
      <c r="CV1093" s="1" t="n"/>
      <c r="CW1093" s="1" t="n"/>
      <c r="CX1093" s="1" t="n"/>
      <c r="CY1093" s="1" t="n"/>
      <c r="CZ1093" s="1" t="n"/>
      <c r="DA1093" s="1" t="n"/>
      <c r="DB1093" s="1" t="n"/>
      <c r="DC1093" s="1" t="n"/>
      <c r="DD1093" s="1" t="n"/>
      <c r="DE1093" s="1" t="n"/>
      <c r="DF1093" s="1" t="n"/>
      <c r="DG1093" s="1" t="n"/>
      <c r="DH1093" s="1" t="n"/>
      <c r="DI1093" s="1" t="n"/>
      <c r="DJ1093" s="1" t="n"/>
      <c r="DK1093" s="1" t="n"/>
      <c r="DL1093" s="1" t="n"/>
      <c r="DM1093" s="1" t="n"/>
      <c r="DN1093" s="1" t="n"/>
      <c r="DO1093" s="1" t="n"/>
      <c r="DP1093" s="1" t="n"/>
      <c r="DQ1093" s="1" t="n"/>
      <c r="DR1093" s="1" t="n"/>
      <c r="DS1093" s="1" t="n"/>
      <c r="DT1093" s="1" t="n"/>
      <c r="DU1093" s="1" t="n"/>
      <c r="DV1093" s="1" t="n"/>
      <c r="DW1093" s="1" t="n"/>
      <c r="DX1093" s="1" t="n"/>
      <c r="DY1093" s="1" t="n"/>
      <c r="DZ1093" s="1" t="n"/>
      <c r="EA1093" s="1" t="n"/>
      <c r="EB1093" s="1" t="n"/>
      <c r="EC1093" s="1" t="n"/>
      <c r="ED1093" s="1" t="n"/>
      <c r="EE1093" s="1" t="n"/>
      <c r="EF1093" s="1" t="n"/>
      <c r="EG1093" s="1" t="n"/>
      <c r="EH1093" s="1" t="n"/>
      <c r="EI1093" s="1" t="n"/>
      <c r="EJ1093" s="1" t="n"/>
      <c r="EK1093" s="1" t="n"/>
      <c r="EL1093" s="1" t="n"/>
      <c r="EM1093" s="1" t="n"/>
      <c r="EN1093" s="1" t="n"/>
      <c r="EO1093" s="1" t="n"/>
      <c r="EP1093" s="1" t="n"/>
      <c r="EQ1093" s="1" t="n"/>
      <c r="ER1093" s="1" t="n"/>
      <c r="ES1093" s="1" t="n"/>
      <c r="ET1093" s="1" t="n"/>
      <c r="EU1093" s="1" t="n"/>
      <c r="EV1093" s="1" t="n"/>
      <c r="EW1093" s="1" t="n"/>
      <c r="EX1093" s="1" t="n"/>
      <c r="EY1093" s="1" t="n"/>
      <c r="EZ1093" s="1" t="n"/>
      <c r="FA1093" s="1" t="n"/>
      <c r="FB1093" s="1" t="n"/>
      <c r="FC1093" s="1" t="n"/>
      <c r="FD1093" s="1" t="n"/>
      <c r="FE1093" s="1" t="n"/>
      <c r="FF1093" s="1" t="n"/>
      <c r="FG1093" s="1" t="n"/>
      <c r="FH1093" s="1" t="n"/>
      <c r="FI1093" s="1" t="n"/>
      <c r="FJ1093" s="1" t="n"/>
      <c r="FK1093" s="1" t="n"/>
      <c r="FL1093" s="1" t="n"/>
      <c r="FM1093" s="1" t="n"/>
      <c r="FN1093" s="1" t="n"/>
      <c r="FO1093" s="1" t="n"/>
      <c r="FP1093" s="1" t="n"/>
      <c r="FQ1093" s="1" t="n"/>
      <c r="FR1093" s="1" t="n"/>
      <c r="FS1093" s="1" t="n"/>
      <c r="FT1093" s="1" t="n"/>
      <c r="FU1093" s="1" t="n"/>
      <c r="FV1093" s="1" t="n"/>
      <c r="FW1093" s="1" t="n"/>
      <c r="FX1093" s="1" t="n"/>
      <c r="FY1093" s="1" t="n"/>
      <c r="FZ1093" s="1" t="n"/>
      <c r="GA1093" s="1" t="n"/>
      <c r="GB1093" s="1" t="n"/>
      <c r="GC1093" s="1" t="n"/>
      <c r="GD1093" s="1" t="n"/>
      <c r="GE1093" s="1" t="n"/>
      <c r="GF1093" s="1" t="n"/>
      <c r="GG1093" s="1" t="n"/>
      <c r="GH1093" s="1" t="n"/>
      <c r="GI1093" s="1" t="n"/>
      <c r="GJ1093" s="1" t="n"/>
      <c r="GK1093" s="1" t="n"/>
      <c r="GL1093" s="1" t="n"/>
      <c r="GM1093" s="1" t="n"/>
      <c r="GN1093" s="1" t="n"/>
      <c r="GO1093" s="1" t="n"/>
      <c r="GP1093" s="1" t="n"/>
      <c r="GQ1093" s="1" t="n"/>
      <c r="GR1093" s="1" t="n"/>
      <c r="GS1093" s="1" t="n"/>
      <c r="GT1093" s="1" t="n"/>
      <c r="GU1093" s="1" t="n"/>
      <c r="GV1093" s="1" t="n"/>
      <c r="GW1093" s="1" t="n"/>
      <c r="GX1093" s="1" t="n"/>
      <c r="GY1093" s="1" t="n"/>
      <c r="GZ1093" s="1" t="n"/>
      <c r="HA1093" s="1" t="n"/>
      <c r="HB1093" s="1" t="n"/>
      <c r="HC1093" s="1" t="n"/>
      <c r="HD1093" s="1" t="n"/>
      <c r="HE1093" s="1" t="n"/>
      <c r="HF1093" s="1" t="n"/>
      <c r="HG1093" s="1" t="n"/>
      <c r="HH1093" s="1" t="n"/>
      <c r="HI1093" s="1" t="n"/>
      <c r="HJ1093" s="1" t="n"/>
      <c r="HK1093" s="1" t="n"/>
      <c r="HL1093" s="1" t="n"/>
      <c r="HM1093" s="1" t="n"/>
      <c r="HN1093" s="1" t="n"/>
      <c r="HO1093" s="1" t="n"/>
      <c r="HP1093" s="1" t="n"/>
      <c r="HQ1093" s="1" t="n"/>
      <c r="HR1093" s="1" t="n"/>
      <c r="HS1093" s="1" t="n"/>
      <c r="HT1093" s="1" t="n"/>
      <c r="HU1093" s="1" t="n"/>
      <c r="HV1093" s="1" t="n"/>
      <c r="HW1093" s="1" t="n"/>
      <c r="HX1093" s="1" t="n"/>
      <c r="HY1093" s="1" t="n"/>
      <c r="HZ1093" s="1" t="n"/>
      <c r="IA1093" s="1" t="n"/>
      <c r="IB1093" s="1" t="n"/>
      <c r="IC1093" s="1" t="n"/>
      <c r="ID1093" s="1" t="n"/>
      <c r="IE1093" s="1" t="n"/>
      <c r="IF1093" s="1" t="n"/>
      <c r="IG1093" s="1" t="n"/>
      <c r="IH1093" s="1" t="n"/>
      <c r="II1093" s="1" t="n"/>
      <c r="IJ1093" s="1" t="n"/>
      <c r="IK1093" s="1" t="n"/>
      <c r="IL1093" s="1" t="n"/>
      <c r="IM1093" s="1" t="n"/>
      <c r="IN1093" s="1" t="n"/>
      <c r="IO1093" s="1" t="n"/>
      <c r="IP1093" s="1" t="n"/>
      <c r="IQ1093" s="1" t="n"/>
      <c r="IR1093" s="1" t="n"/>
      <c r="IS1093" s="1" t="n"/>
      <c r="IT1093" s="1" t="n"/>
      <c r="IU1093" s="1" t="n"/>
      <c r="IV1093" s="1" t="n"/>
      <c r="IW1093" s="1" t="n"/>
      <c r="IX1093" s="1" t="n"/>
      <c r="IY1093" s="1" t="n"/>
      <c r="IZ1093" s="1" t="n"/>
      <c r="JA1093" s="1" t="n"/>
      <c r="JB1093" s="1" t="n"/>
      <c r="JC1093" s="1" t="n"/>
      <c r="JD1093" s="1" t="n"/>
      <c r="JE1093" s="1" t="n"/>
      <c r="JF1093" s="1" t="n"/>
      <c r="JG1093" s="1" t="n"/>
      <c r="JH1093" s="1" t="n"/>
      <c r="JI1093" s="1" t="n"/>
      <c r="JJ1093" s="1" t="n"/>
      <c r="JK1093" s="1" t="n"/>
      <c r="JL1093" s="1" t="n"/>
      <c r="JM1093" s="1" t="n"/>
      <c r="JN1093" s="1" t="n"/>
      <c r="JO1093" s="1" t="n"/>
      <c r="JP1093" s="1" t="n"/>
      <c r="JQ1093" s="1" t="n"/>
      <c r="JR1093" s="1" t="n"/>
      <c r="JS1093" s="1" t="n"/>
      <c r="JT1093" s="1" t="n"/>
      <c r="JU1093" s="1" t="n"/>
    </row>
    <row r="1094">
      <c r="A1094" s="1" t="n"/>
      <c r="B1094" s="1" t="n"/>
      <c r="C1094" s="1" t="n"/>
      <c r="D1094" s="1" t="n"/>
      <c r="E1094" s="1" t="n"/>
      <c r="F1094" s="1" t="n"/>
      <c r="G1094" s="1" t="n"/>
      <c r="H1094" s="1" t="n"/>
      <c r="I1094" s="1" t="n"/>
      <c r="J1094" s="1" t="n"/>
      <c r="K1094" s="1" t="n"/>
      <c r="L1094" s="1" t="n"/>
      <c r="M1094" s="1" t="n"/>
      <c r="N1094" s="1" t="n"/>
      <c r="O1094" s="1" t="n"/>
      <c r="P1094" s="1" t="n"/>
      <c r="Q1094" s="1" t="n"/>
      <c r="R1094" s="1" t="n"/>
      <c r="S1094" s="1" t="n"/>
      <c r="T1094" s="1" t="n"/>
      <c r="U1094" s="1" t="n"/>
      <c r="V1094" s="1" t="n"/>
      <c r="W1094" s="1" t="n"/>
      <c r="X1094" s="1" t="n"/>
      <c r="Y1094" s="1" t="n"/>
      <c r="Z1094" s="1" t="n"/>
      <c r="AA1094" s="1" t="n"/>
      <c r="AB1094" s="1" t="n"/>
      <c r="AC1094" s="1" t="n"/>
      <c r="AD1094" s="1" t="n"/>
      <c r="AE1094" s="1" t="n"/>
      <c r="AF1094" s="1" t="n"/>
      <c r="AG1094" s="1" t="n"/>
      <c r="AH1094" s="1" t="n"/>
      <c r="AI1094" s="1" t="n"/>
      <c r="AJ1094" s="1" t="n"/>
      <c r="AK1094" s="1" t="n"/>
      <c r="AL1094" s="1" t="n"/>
      <c r="AM1094" s="1" t="n"/>
      <c r="AN1094" s="1" t="n"/>
      <c r="AO1094" s="1" t="n"/>
      <c r="AP1094" s="1" t="n"/>
      <c r="AQ1094" s="1" t="n"/>
      <c r="AR1094" s="1" t="n"/>
      <c r="AS1094" s="1" t="n"/>
      <c r="AT1094" s="1" t="n"/>
      <c r="AU1094" s="1" t="n"/>
      <c r="AV1094" s="1" t="n"/>
      <c r="AW1094" s="1" t="n"/>
      <c r="AX1094" s="1" t="n"/>
      <c r="AY1094" s="1" t="n"/>
      <c r="AZ1094" s="1" t="n"/>
      <c r="BA1094" s="1" t="n"/>
      <c r="BB1094" s="1" t="n"/>
      <c r="BC1094" s="1" t="n"/>
      <c r="BD1094" s="1" t="n"/>
      <c r="BE1094" s="1" t="n"/>
      <c r="BF1094" s="1" t="n"/>
      <c r="BG1094" s="1" t="n"/>
      <c r="BH1094" s="1" t="n"/>
      <c r="BI1094" s="1" t="n"/>
      <c r="BJ1094" s="1" t="n"/>
      <c r="BK1094" s="1" t="n"/>
      <c r="BL1094" s="1" t="n"/>
      <c r="BM1094" s="1" t="n"/>
      <c r="BN1094" s="1" t="n"/>
      <c r="BO1094" s="1" t="n"/>
      <c r="BP1094" s="1" t="n"/>
      <c r="BQ1094" s="1" t="n"/>
      <c r="BR1094" s="1" t="n"/>
      <c r="BS1094" s="1" t="n"/>
      <c r="BT1094" s="1" t="n"/>
      <c r="BU1094" s="1" t="n"/>
      <c r="BV1094" s="1" t="n"/>
      <c r="BW1094" s="1" t="n"/>
      <c r="BX1094" s="1" t="n"/>
      <c r="BY1094" s="1" t="n"/>
      <c r="BZ1094" s="1" t="n"/>
      <c r="CA1094" s="1" t="n"/>
      <c r="CB1094" s="1" t="n"/>
      <c r="CC1094" s="1" t="n"/>
      <c r="CD1094" s="1" t="n"/>
      <c r="CE1094" s="1" t="n"/>
      <c r="CF1094" s="1" t="n"/>
      <c r="CG1094" s="1" t="n"/>
      <c r="CH1094" s="1" t="n"/>
      <c r="CI1094" s="1" t="n"/>
      <c r="CJ1094" s="1" t="n"/>
      <c r="CK1094" s="1" t="n"/>
      <c r="CL1094" s="1" t="n"/>
      <c r="CM1094" s="1" t="n"/>
      <c r="CN1094" s="1" t="n"/>
      <c r="CO1094" s="1" t="n"/>
      <c r="CP1094" s="1" t="n"/>
      <c r="CQ1094" s="1" t="n"/>
      <c r="CR1094" s="1" t="n"/>
      <c r="CS1094" s="1" t="n"/>
      <c r="CT1094" s="1" t="n"/>
      <c r="CU1094" s="1" t="n"/>
      <c r="CV1094" s="1" t="n"/>
      <c r="CW1094" s="1" t="n"/>
      <c r="CX1094" s="1" t="n"/>
      <c r="CY1094" s="1" t="n"/>
      <c r="CZ1094" s="1" t="n"/>
      <c r="DA1094" s="1" t="n"/>
      <c r="DB1094" s="1" t="n"/>
      <c r="DC1094" s="1" t="n"/>
      <c r="DD1094" s="1" t="n"/>
      <c r="DE1094" s="1" t="n"/>
      <c r="DF1094" s="1" t="n"/>
      <c r="DG1094" s="1" t="n"/>
      <c r="DH1094" s="1" t="n"/>
      <c r="DI1094" s="1" t="n"/>
      <c r="DJ1094" s="1" t="n"/>
      <c r="DK1094" s="1" t="n"/>
      <c r="DL1094" s="1" t="n"/>
      <c r="DM1094" s="1" t="n"/>
      <c r="DN1094" s="1" t="n"/>
      <c r="DO1094" s="1" t="n"/>
      <c r="DP1094" s="1" t="n"/>
      <c r="DQ1094" s="1" t="n"/>
      <c r="DR1094" s="1" t="n"/>
      <c r="DS1094" s="1" t="n"/>
      <c r="DT1094" s="1" t="n"/>
      <c r="DU1094" s="1" t="n"/>
      <c r="DV1094" s="1" t="n"/>
      <c r="DW1094" s="1" t="n"/>
      <c r="DX1094" s="1" t="n"/>
      <c r="DY1094" s="1" t="n"/>
      <c r="DZ1094" s="1" t="n"/>
      <c r="EA1094" s="1" t="n"/>
      <c r="EB1094" s="1" t="n"/>
      <c r="EC1094" s="1" t="n"/>
      <c r="ED1094" s="1" t="n"/>
      <c r="EE1094" s="1" t="n"/>
      <c r="EF1094" s="1" t="n"/>
      <c r="EG1094" s="1" t="n"/>
      <c r="EH1094" s="1" t="n"/>
      <c r="EI1094" s="1" t="n"/>
      <c r="EJ1094" s="1" t="n"/>
      <c r="EK1094" s="1" t="n"/>
      <c r="EL1094" s="1" t="n"/>
      <c r="EM1094" s="1" t="n"/>
      <c r="EN1094" s="1" t="n"/>
      <c r="EO1094" s="1" t="n"/>
      <c r="EP1094" s="1" t="n"/>
      <c r="EQ1094" s="1" t="n"/>
      <c r="ER1094" s="1" t="n"/>
      <c r="ES1094" s="1" t="n"/>
      <c r="ET1094" s="1" t="n"/>
      <c r="EU1094" s="1" t="n"/>
      <c r="EV1094" s="1" t="n"/>
      <c r="EW1094" s="1" t="n"/>
      <c r="EX1094" s="1" t="n"/>
      <c r="EY1094" s="1" t="n"/>
      <c r="EZ1094" s="1" t="n"/>
      <c r="FA1094" s="1" t="n"/>
      <c r="FB1094" s="1" t="n"/>
      <c r="FC1094" s="1" t="n"/>
      <c r="FD1094" s="1" t="n"/>
      <c r="FE1094" s="1" t="n"/>
      <c r="FF1094" s="1" t="n"/>
      <c r="FG1094" s="1" t="n"/>
      <c r="FH1094" s="1" t="n"/>
      <c r="FI1094" s="1" t="n"/>
      <c r="FJ1094" s="1" t="n"/>
      <c r="FK1094" s="1" t="n"/>
      <c r="FL1094" s="1" t="n"/>
      <c r="FM1094" s="1" t="n"/>
      <c r="FN1094" s="1" t="n"/>
      <c r="FO1094" s="1" t="n"/>
      <c r="FP1094" s="1" t="n"/>
      <c r="FQ1094" s="1" t="n"/>
      <c r="FR1094" s="1" t="n"/>
      <c r="FS1094" s="1" t="n"/>
      <c r="FT1094" s="1" t="n"/>
      <c r="FU1094" s="1" t="n"/>
      <c r="FV1094" s="1" t="n"/>
      <c r="FW1094" s="1" t="n"/>
      <c r="FX1094" s="1" t="n"/>
      <c r="FY1094" s="1" t="n"/>
      <c r="FZ1094" s="1" t="n"/>
      <c r="GA1094" s="1" t="n"/>
      <c r="GB1094" s="1" t="n"/>
      <c r="GC1094" s="1" t="n"/>
      <c r="GD1094" s="1" t="n"/>
      <c r="GE1094" s="1" t="n"/>
      <c r="GF1094" s="1" t="n"/>
      <c r="GG1094" s="1" t="n"/>
      <c r="GH1094" s="1" t="n"/>
      <c r="GI1094" s="1" t="n"/>
      <c r="GJ1094" s="1" t="n"/>
      <c r="GK1094" s="1" t="n"/>
      <c r="GL1094" s="1" t="n"/>
      <c r="GM1094" s="1" t="n"/>
      <c r="GN1094" s="1" t="n"/>
      <c r="GO1094" s="1" t="n"/>
      <c r="GP1094" s="1" t="n"/>
      <c r="GQ1094" s="1" t="n"/>
      <c r="GR1094" s="1" t="n"/>
      <c r="GS1094" s="1" t="n"/>
      <c r="GT1094" s="1" t="n"/>
      <c r="GU1094" s="1" t="n"/>
      <c r="GV1094" s="1" t="n"/>
      <c r="GW1094" s="1" t="n"/>
      <c r="GX1094" s="1" t="n"/>
      <c r="GY1094" s="1" t="n"/>
      <c r="GZ1094" s="1" t="n"/>
      <c r="HA1094" s="1" t="n"/>
      <c r="HB1094" s="1" t="n"/>
      <c r="HC1094" s="1" t="n"/>
      <c r="HD1094" s="1" t="n"/>
      <c r="HE1094" s="1" t="n"/>
      <c r="HF1094" s="1" t="n"/>
      <c r="HG1094" s="1" t="n"/>
      <c r="HH1094" s="1" t="n"/>
      <c r="HI1094" s="1" t="n"/>
      <c r="HJ1094" s="1" t="n"/>
      <c r="HK1094" s="1" t="n"/>
      <c r="HL1094" s="1" t="n"/>
      <c r="HM1094" s="1" t="n"/>
      <c r="HN1094" s="1" t="n"/>
      <c r="HO1094" s="1" t="n"/>
      <c r="HP1094" s="1" t="n"/>
      <c r="HQ1094" s="1" t="n"/>
      <c r="HR1094" s="1" t="n"/>
      <c r="HS1094" s="1" t="n"/>
      <c r="HT1094" s="1" t="n"/>
      <c r="HU1094" s="1" t="n"/>
      <c r="HV1094" s="1" t="n"/>
      <c r="HW1094" s="1" t="n"/>
      <c r="HX1094" s="1" t="n"/>
      <c r="HY1094" s="1" t="n"/>
      <c r="HZ1094" s="1" t="n"/>
      <c r="IA1094" s="1" t="n"/>
      <c r="IB1094" s="1" t="n"/>
      <c r="IC1094" s="1" t="n"/>
      <c r="ID1094" s="1" t="n"/>
      <c r="IE1094" s="1" t="n"/>
      <c r="IF1094" s="1" t="n"/>
      <c r="IG1094" s="1" t="n"/>
      <c r="IH1094" s="1" t="n"/>
      <c r="II1094" s="1" t="n"/>
      <c r="IJ1094" s="1" t="n"/>
      <c r="IK1094" s="1" t="n"/>
      <c r="IL1094" s="1" t="n"/>
      <c r="IM1094" s="1" t="n"/>
      <c r="IN1094" s="1" t="n"/>
      <c r="IO1094" s="1" t="n"/>
      <c r="IP1094" s="1" t="n"/>
      <c r="IQ1094" s="1" t="n"/>
      <c r="IR1094" s="1" t="n"/>
      <c r="IS1094" s="1" t="n"/>
      <c r="IT1094" s="1" t="n"/>
      <c r="IU1094" s="1" t="n"/>
      <c r="IV1094" s="1" t="n"/>
      <c r="IW1094" s="1" t="n"/>
      <c r="IX1094" s="1" t="n"/>
      <c r="IY1094" s="1" t="n"/>
      <c r="IZ1094" s="1" t="n"/>
      <c r="JA1094" s="1" t="n"/>
      <c r="JB1094" s="1" t="n"/>
      <c r="JC1094" s="1" t="n"/>
      <c r="JD1094" s="1" t="n"/>
      <c r="JE1094" s="1" t="n"/>
      <c r="JF1094" s="1" t="n"/>
      <c r="JG1094" s="1" t="n"/>
      <c r="JH1094" s="1" t="n"/>
      <c r="JI1094" s="1" t="n"/>
      <c r="JJ1094" s="1" t="n"/>
      <c r="JK1094" s="1" t="n"/>
      <c r="JL1094" s="1" t="n"/>
      <c r="JM1094" s="1" t="n"/>
      <c r="JN1094" s="1" t="n"/>
      <c r="JO1094" s="1" t="n"/>
      <c r="JP1094" s="1" t="n"/>
      <c r="JQ1094" s="1" t="n"/>
      <c r="JR1094" s="1" t="n"/>
      <c r="JS1094" s="1" t="n"/>
      <c r="JT1094" s="1" t="n"/>
      <c r="JU1094" s="1" t="n"/>
    </row>
    <row r="1095">
      <c r="A1095" s="1" t="n"/>
      <c r="B1095" s="1" t="n"/>
      <c r="C1095" s="1" t="n"/>
      <c r="D1095" s="1" t="n"/>
      <c r="E1095" s="1" t="n"/>
      <c r="F1095" s="1" t="n"/>
      <c r="G1095" s="1" t="n"/>
      <c r="H1095" s="1" t="n"/>
      <c r="I1095" s="1" t="n"/>
      <c r="J1095" s="1" t="n"/>
      <c r="K1095" s="1" t="n"/>
      <c r="L1095" s="1" t="n"/>
      <c r="M1095" s="1" t="n"/>
      <c r="N1095" s="1" t="n"/>
      <c r="O1095" s="1" t="n"/>
      <c r="P1095" s="1" t="n"/>
      <c r="Q1095" s="1" t="n"/>
      <c r="R1095" s="1" t="n"/>
      <c r="S1095" s="1" t="n"/>
      <c r="T1095" s="1" t="n"/>
      <c r="U1095" s="1" t="n"/>
      <c r="V1095" s="1" t="n"/>
      <c r="W1095" s="1" t="n"/>
      <c r="X1095" s="1" t="n"/>
      <c r="Y1095" s="1" t="n"/>
      <c r="Z1095" s="1" t="n"/>
      <c r="AA1095" s="1" t="n"/>
      <c r="AB1095" s="1" t="n"/>
      <c r="AC1095" s="1" t="n"/>
      <c r="AD1095" s="1" t="n"/>
      <c r="AE1095" s="1" t="n"/>
      <c r="AF1095" s="1" t="n"/>
      <c r="AG1095" s="1" t="n"/>
      <c r="AH1095" s="1" t="n"/>
      <c r="AI1095" s="1" t="n"/>
      <c r="AJ1095" s="1" t="n"/>
      <c r="AK1095" s="1" t="n"/>
      <c r="AL1095" s="1" t="n"/>
      <c r="AM1095" s="1" t="n"/>
      <c r="AN1095" s="1" t="n"/>
      <c r="AO1095" s="1" t="n"/>
      <c r="AP1095" s="1" t="n"/>
      <c r="AQ1095" s="1" t="n"/>
      <c r="AR1095" s="1" t="n"/>
      <c r="AS1095" s="1" t="n"/>
      <c r="AT1095" s="1" t="n"/>
      <c r="AU1095" s="1" t="n"/>
      <c r="AV1095" s="1" t="n"/>
      <c r="AW1095" s="1" t="n"/>
      <c r="AX1095" s="1" t="n"/>
      <c r="AY1095" s="1" t="n"/>
      <c r="AZ1095" s="1" t="n"/>
      <c r="BA1095" s="1" t="n"/>
      <c r="BB1095" s="1" t="n"/>
      <c r="BC1095" s="1" t="n"/>
      <c r="BD1095" s="1" t="n"/>
      <c r="BE1095" s="1" t="n"/>
      <c r="BF1095" s="1" t="n"/>
      <c r="BG1095" s="1" t="n"/>
      <c r="BH1095" s="1" t="n"/>
      <c r="BI1095" s="1" t="n"/>
      <c r="BJ1095" s="1" t="n"/>
      <c r="BK1095" s="1" t="n"/>
      <c r="BL1095" s="1" t="n"/>
      <c r="BM1095" s="1" t="n"/>
      <c r="BN1095" s="1" t="n"/>
      <c r="BO1095" s="1" t="n"/>
      <c r="BP1095" s="1" t="n"/>
      <c r="BQ1095" s="1" t="n"/>
      <c r="BR1095" s="1" t="n"/>
      <c r="BS1095" s="1" t="n"/>
      <c r="BT1095" s="1" t="n"/>
      <c r="BU1095" s="1" t="n"/>
      <c r="BV1095" s="1" t="n"/>
      <c r="BW1095" s="1" t="n"/>
      <c r="BX1095" s="1" t="n"/>
      <c r="BY1095" s="1" t="n"/>
      <c r="BZ1095" s="1" t="n"/>
      <c r="CA1095" s="1" t="n"/>
      <c r="CB1095" s="1" t="n"/>
      <c r="CC1095" s="1" t="n"/>
      <c r="CD1095" s="1" t="n"/>
      <c r="CE1095" s="1" t="n"/>
      <c r="CF1095" s="1" t="n"/>
      <c r="CG1095" s="1" t="n"/>
      <c r="CH1095" s="1" t="n"/>
      <c r="CI1095" s="1" t="n"/>
      <c r="CJ1095" s="1" t="n"/>
      <c r="CK1095" s="1" t="n"/>
      <c r="CL1095" s="1" t="n"/>
      <c r="CM1095" s="1" t="n"/>
      <c r="CN1095" s="1" t="n"/>
      <c r="CO1095" s="1" t="n"/>
      <c r="CP1095" s="1" t="n"/>
      <c r="CQ1095" s="1" t="n"/>
      <c r="CR1095" s="1" t="n"/>
      <c r="CS1095" s="1" t="n"/>
      <c r="CT1095" s="1" t="n"/>
      <c r="CU1095" s="1" t="n"/>
      <c r="CV1095" s="1" t="n"/>
      <c r="CW1095" s="1" t="n"/>
      <c r="CX1095" s="1" t="n"/>
      <c r="CY1095" s="1" t="n"/>
      <c r="CZ1095" s="1" t="n"/>
      <c r="DA1095" s="1" t="n"/>
      <c r="DB1095" s="1" t="n"/>
      <c r="DC1095" s="1" t="n"/>
      <c r="DD1095" s="1" t="n"/>
      <c r="DE1095" s="1" t="n"/>
      <c r="DF1095" s="1" t="n"/>
      <c r="DG1095" s="1" t="n"/>
      <c r="DH1095" s="1" t="n"/>
      <c r="DI1095" s="1" t="n"/>
      <c r="DJ1095" s="1" t="n"/>
      <c r="DK1095" s="1" t="n"/>
      <c r="DL1095" s="1" t="n"/>
      <c r="DM1095" s="1" t="n"/>
      <c r="DN1095" s="1" t="n"/>
      <c r="DO1095" s="1" t="n"/>
      <c r="DP1095" s="1" t="n"/>
      <c r="DQ1095" s="1" t="n"/>
      <c r="DR1095" s="1" t="n"/>
      <c r="DS1095" s="1" t="n"/>
      <c r="DT1095" s="1" t="n"/>
      <c r="DU1095" s="1" t="n"/>
      <c r="DV1095" s="1" t="n"/>
      <c r="DW1095" s="1" t="n"/>
      <c r="DX1095" s="1" t="n"/>
      <c r="DY1095" s="1" t="n"/>
      <c r="DZ1095" s="1" t="n"/>
      <c r="EA1095" s="1" t="n"/>
      <c r="EB1095" s="1" t="n"/>
      <c r="EC1095" s="1" t="n"/>
      <c r="ED1095" s="1" t="n"/>
      <c r="EE1095" s="1" t="n"/>
      <c r="EF1095" s="1" t="n"/>
      <c r="EG1095" s="1" t="n"/>
      <c r="EH1095" s="1" t="n"/>
      <c r="EI1095" s="1" t="n"/>
      <c r="EJ1095" s="1" t="n"/>
      <c r="EK1095" s="1" t="n"/>
      <c r="EL1095" s="1" t="n"/>
      <c r="EM1095" s="1" t="n"/>
      <c r="EN1095" s="1" t="n"/>
      <c r="EO1095" s="1" t="n"/>
      <c r="EP1095" s="1" t="n"/>
      <c r="EQ1095" s="1" t="n"/>
      <c r="ER1095" s="1" t="n"/>
      <c r="ES1095" s="1" t="n"/>
      <c r="ET1095" s="1" t="n"/>
      <c r="EU1095" s="1" t="n"/>
      <c r="EV1095" s="1" t="n"/>
      <c r="EW1095" s="1" t="n"/>
      <c r="EX1095" s="1" t="n"/>
      <c r="EY1095" s="1" t="n"/>
      <c r="EZ1095" s="1" t="n"/>
      <c r="FA1095" s="1" t="n"/>
      <c r="FB1095" s="1" t="n"/>
      <c r="FC1095" s="1" t="n"/>
      <c r="FD1095" s="1" t="n"/>
      <c r="FE1095" s="1" t="n"/>
      <c r="FF1095" s="1" t="n"/>
      <c r="FG1095" s="1" t="n"/>
      <c r="FH1095" s="1" t="n"/>
      <c r="FI1095" s="1" t="n"/>
      <c r="FJ1095" s="1" t="n"/>
      <c r="FK1095" s="1" t="n"/>
      <c r="FL1095" s="1" t="n"/>
      <c r="FM1095" s="1" t="n"/>
      <c r="FN1095" s="1" t="n"/>
      <c r="FO1095" s="1" t="n"/>
      <c r="FP1095" s="1" t="n"/>
      <c r="FQ1095" s="1" t="n"/>
      <c r="FR1095" s="1" t="n"/>
      <c r="FS1095" s="1" t="n"/>
      <c r="FT1095" s="1" t="n"/>
      <c r="FU1095" s="1" t="n"/>
      <c r="FV1095" s="1" t="n"/>
      <c r="FW1095" s="1" t="n"/>
      <c r="FX1095" s="1" t="n"/>
      <c r="FY1095" s="1" t="n"/>
      <c r="FZ1095" s="1" t="n"/>
      <c r="GA1095" s="1" t="n"/>
      <c r="GB1095" s="1" t="n"/>
      <c r="GC1095" s="1" t="n"/>
      <c r="GD1095" s="1" t="n"/>
      <c r="GE1095" s="1" t="n"/>
      <c r="GF1095" s="1" t="n"/>
      <c r="GG1095" s="1" t="n"/>
      <c r="GH1095" s="1" t="n"/>
      <c r="GI1095" s="1" t="n"/>
      <c r="GJ1095" s="1" t="n"/>
      <c r="GK1095" s="1" t="n"/>
      <c r="GL1095" s="1" t="n"/>
      <c r="GM1095" s="1" t="n"/>
      <c r="GN1095" s="1" t="n"/>
      <c r="GO1095" s="1" t="n"/>
      <c r="GP1095" s="1" t="n"/>
      <c r="GQ1095" s="1" t="n"/>
      <c r="GR1095" s="1" t="n"/>
      <c r="GS1095" s="1" t="n"/>
      <c r="GT1095" s="1" t="n"/>
      <c r="GU1095" s="1" t="n"/>
      <c r="GV1095" s="1" t="n"/>
      <c r="GW1095" s="1" t="n"/>
      <c r="GX1095" s="1" t="n"/>
      <c r="GY1095" s="1" t="n"/>
      <c r="GZ1095" s="1" t="n"/>
      <c r="HA1095" s="1" t="n"/>
      <c r="HB1095" s="1" t="n"/>
      <c r="HC1095" s="1" t="n"/>
      <c r="HD1095" s="1" t="n"/>
      <c r="HE1095" s="1" t="n"/>
      <c r="HF1095" s="1" t="n"/>
      <c r="HG1095" s="1" t="n"/>
      <c r="HH1095" s="1" t="n"/>
      <c r="HI1095" s="1" t="n"/>
      <c r="HJ1095" s="1" t="n"/>
      <c r="HK1095" s="1" t="n"/>
      <c r="HL1095" s="1" t="n"/>
      <c r="HM1095" s="1" t="n"/>
      <c r="HN1095" s="1" t="n"/>
      <c r="HO1095" s="1" t="n"/>
      <c r="HP1095" s="1" t="n"/>
      <c r="HQ1095" s="1" t="n"/>
      <c r="HR1095" s="1" t="n"/>
      <c r="HS1095" s="1" t="n"/>
      <c r="HT1095" s="1" t="n"/>
      <c r="HU1095" s="1" t="n"/>
      <c r="HV1095" s="1" t="n"/>
      <c r="HW1095" s="1" t="n"/>
      <c r="HX1095" s="1" t="n"/>
      <c r="HY1095" s="1" t="n"/>
      <c r="HZ1095" s="1" t="n"/>
      <c r="IA1095" s="1" t="n"/>
      <c r="IB1095" s="1" t="n"/>
      <c r="IC1095" s="1" t="n"/>
      <c r="ID1095" s="1" t="n"/>
      <c r="IE1095" s="1" t="n"/>
      <c r="IF1095" s="1" t="n"/>
      <c r="IG1095" s="1" t="n"/>
      <c r="IH1095" s="1" t="n"/>
      <c r="II1095" s="1" t="n"/>
      <c r="IJ1095" s="1" t="n"/>
      <c r="IK1095" s="1" t="n"/>
      <c r="IL1095" s="1" t="n"/>
      <c r="IM1095" s="1" t="n"/>
      <c r="IN1095" s="1" t="n"/>
      <c r="IO1095" s="1" t="n"/>
      <c r="IP1095" s="1" t="n"/>
      <c r="IQ1095" s="1" t="n"/>
      <c r="IR1095" s="1" t="n"/>
      <c r="IS1095" s="1" t="n"/>
      <c r="IT1095" s="1" t="n"/>
      <c r="IU1095" s="1" t="n"/>
      <c r="IV1095" s="1" t="n"/>
      <c r="IW1095" s="1" t="n"/>
      <c r="IX1095" s="1" t="n"/>
      <c r="IY1095" s="1" t="n"/>
      <c r="IZ1095" s="1" t="n"/>
      <c r="JA1095" s="1" t="n"/>
      <c r="JB1095" s="1" t="n"/>
      <c r="JC1095" s="1" t="n"/>
      <c r="JD1095" s="1" t="n"/>
      <c r="JE1095" s="1" t="n"/>
      <c r="JF1095" s="1" t="n"/>
      <c r="JG1095" s="1" t="n"/>
      <c r="JH1095" s="1" t="n"/>
      <c r="JI1095" s="1" t="n"/>
      <c r="JJ1095" s="1" t="n"/>
      <c r="JK1095" s="1" t="n"/>
      <c r="JL1095" s="1" t="n"/>
      <c r="JM1095" s="1" t="n"/>
      <c r="JN1095" s="1" t="n"/>
      <c r="JO1095" s="1" t="n"/>
      <c r="JP1095" s="1" t="n"/>
      <c r="JQ1095" s="1" t="n"/>
      <c r="JR1095" s="1" t="n"/>
      <c r="JS1095" s="1" t="n"/>
      <c r="JT1095" s="1" t="n"/>
      <c r="JU1095" s="1" t="n"/>
    </row>
    <row r="1096">
      <c r="A1096" s="1" t="n"/>
      <c r="B1096" s="1" t="n"/>
      <c r="C1096" s="1" t="n"/>
      <c r="D1096" s="1" t="n"/>
      <c r="E1096" s="1" t="n"/>
      <c r="F1096" s="1" t="n"/>
      <c r="G1096" s="1" t="n"/>
      <c r="H1096" s="1" t="n"/>
      <c r="I1096" s="1" t="n"/>
      <c r="J1096" s="1" t="n"/>
      <c r="K1096" s="1" t="n"/>
      <c r="L1096" s="1" t="n"/>
      <c r="M1096" s="1" t="n"/>
      <c r="N1096" s="1" t="n"/>
      <c r="O1096" s="1" t="n"/>
      <c r="P1096" s="1" t="n"/>
      <c r="Q1096" s="1" t="n"/>
      <c r="R1096" s="1" t="n"/>
      <c r="S1096" s="1" t="n"/>
      <c r="T1096" s="1" t="n"/>
      <c r="U1096" s="1" t="n"/>
      <c r="V1096" s="1" t="n"/>
      <c r="W1096" s="1" t="n"/>
      <c r="X1096" s="1" t="n"/>
      <c r="Y1096" s="1" t="n"/>
      <c r="Z1096" s="1" t="n"/>
      <c r="AA1096" s="1" t="n"/>
      <c r="AB1096" s="1" t="n"/>
      <c r="AC1096" s="1" t="n"/>
      <c r="AD1096" s="1" t="n"/>
      <c r="AE1096" s="1" t="n"/>
      <c r="AF1096" s="1" t="n"/>
      <c r="AG1096" s="1" t="n"/>
      <c r="AH1096" s="1" t="n"/>
      <c r="AI1096" s="1" t="n"/>
      <c r="AJ1096" s="1" t="n"/>
      <c r="AK1096" s="1" t="n"/>
      <c r="AL1096" s="1" t="n"/>
      <c r="AM1096" s="1" t="n"/>
      <c r="AN1096" s="1" t="n"/>
      <c r="AO1096" s="1" t="n"/>
      <c r="AP1096" s="1" t="n"/>
      <c r="AQ1096" s="1" t="n"/>
      <c r="AR1096" s="1" t="n"/>
      <c r="AS1096" s="1" t="n"/>
      <c r="AT1096" s="1" t="n"/>
      <c r="AU1096" s="1" t="n"/>
      <c r="AV1096" s="1" t="n"/>
      <c r="AW1096" s="1" t="n"/>
      <c r="AX1096" s="1" t="n"/>
      <c r="AY1096" s="1" t="n"/>
      <c r="AZ1096" s="1" t="n"/>
      <c r="BA1096" s="1" t="n"/>
      <c r="BB1096" s="1" t="n"/>
      <c r="BC1096" s="1" t="n"/>
      <c r="BD1096" s="1" t="n"/>
      <c r="BE1096" s="1" t="n"/>
      <c r="BF1096" s="1" t="n"/>
      <c r="BG1096" s="1" t="n"/>
      <c r="BH1096" s="1" t="n"/>
      <c r="BI1096" s="1" t="n"/>
      <c r="BJ1096" s="1" t="n"/>
      <c r="BK1096" s="1" t="n"/>
      <c r="BL1096" s="1" t="n"/>
      <c r="BM1096" s="1" t="n"/>
      <c r="BN1096" s="1" t="n"/>
      <c r="BO1096" s="1" t="n"/>
      <c r="BP1096" s="1" t="n"/>
      <c r="BQ1096" s="1" t="n"/>
      <c r="BR1096" s="1" t="n"/>
      <c r="BS1096" s="1" t="n"/>
      <c r="BT1096" s="1" t="n"/>
      <c r="BU1096" s="1" t="n"/>
      <c r="BV1096" s="1" t="n"/>
      <c r="BW1096" s="1" t="n"/>
      <c r="BX1096" s="1" t="n"/>
      <c r="BY1096" s="1" t="n"/>
      <c r="BZ1096" s="1" t="n"/>
      <c r="CA1096" s="1" t="n"/>
      <c r="CB1096" s="1" t="n"/>
      <c r="CC1096" s="1" t="n"/>
      <c r="CD1096" s="1" t="n"/>
      <c r="CE1096" s="1" t="n"/>
      <c r="CF1096" s="1" t="n"/>
      <c r="CG1096" s="1" t="n"/>
      <c r="CH1096" s="1" t="n"/>
      <c r="CI1096" s="1" t="n"/>
      <c r="CJ1096" s="1" t="n"/>
      <c r="CK1096" s="1" t="n"/>
      <c r="CL1096" s="1" t="n"/>
      <c r="CM1096" s="1" t="n"/>
      <c r="CN1096" s="1" t="n"/>
      <c r="CO1096" s="1" t="n"/>
      <c r="CP1096" s="1" t="n"/>
      <c r="CQ1096" s="1" t="n"/>
      <c r="CR1096" s="1" t="n"/>
      <c r="CS1096" s="1" t="n"/>
      <c r="CT1096" s="1" t="n"/>
      <c r="CU1096" s="1" t="n"/>
      <c r="CV1096" s="1" t="n"/>
      <c r="CW1096" s="1" t="n"/>
      <c r="CX1096" s="1" t="n"/>
      <c r="CY1096" s="1" t="n"/>
      <c r="CZ1096" s="1" t="n"/>
      <c r="DA1096" s="1" t="n"/>
      <c r="DB1096" s="1" t="n"/>
      <c r="DC1096" s="1" t="n"/>
      <c r="DD1096" s="1" t="n"/>
      <c r="DE1096" s="1" t="n"/>
      <c r="DF1096" s="1" t="n"/>
      <c r="DG1096" s="1" t="n"/>
      <c r="DH1096" s="1" t="n"/>
      <c r="DI1096" s="1" t="n"/>
      <c r="DJ1096" s="1" t="n"/>
      <c r="DK1096" s="1" t="n"/>
      <c r="DL1096" s="1" t="n"/>
      <c r="DM1096" s="1" t="n"/>
      <c r="DN1096" s="1" t="n"/>
      <c r="DO1096" s="1" t="n"/>
      <c r="DP1096" s="1" t="n"/>
      <c r="DQ1096" s="1" t="n"/>
      <c r="DR1096" s="1" t="n"/>
      <c r="DS1096" s="1" t="n"/>
      <c r="DT1096" s="1" t="n"/>
      <c r="DU1096" s="1" t="n"/>
      <c r="DV1096" s="1" t="n"/>
      <c r="DW1096" s="1" t="n"/>
      <c r="DX1096" s="1" t="n"/>
      <c r="DY1096" s="1" t="n"/>
      <c r="DZ1096" s="1" t="n"/>
      <c r="EA1096" s="1" t="n"/>
      <c r="EB1096" s="1" t="n"/>
      <c r="EC1096" s="1" t="n"/>
      <c r="ED1096" s="1" t="n"/>
      <c r="EE1096" s="1" t="n"/>
      <c r="EF1096" s="1" t="n"/>
      <c r="EG1096" s="1" t="n"/>
      <c r="EH1096" s="1" t="n"/>
      <c r="EI1096" s="1" t="n"/>
      <c r="EJ1096" s="1" t="n"/>
      <c r="EK1096" s="1" t="n"/>
      <c r="EL1096" s="1" t="n"/>
      <c r="EM1096" s="1" t="n"/>
      <c r="EN1096" s="1" t="n"/>
      <c r="EO1096" s="1" t="n"/>
      <c r="EP1096" s="1" t="n"/>
      <c r="EQ1096" s="1" t="n"/>
      <c r="ER1096" s="1" t="n"/>
      <c r="ES1096" s="1" t="n"/>
      <c r="ET1096" s="1" t="n"/>
      <c r="EU1096" s="1" t="n"/>
      <c r="EV1096" s="1" t="n"/>
      <c r="EW1096" s="1" t="n"/>
      <c r="EX1096" s="1" t="n"/>
      <c r="EY1096" s="1" t="n"/>
      <c r="EZ1096" s="1" t="n"/>
      <c r="FA1096" s="1" t="n"/>
      <c r="FB1096" s="1" t="n"/>
      <c r="FC1096" s="1" t="n"/>
      <c r="FD1096" s="1" t="n"/>
      <c r="FE1096" s="1" t="n"/>
      <c r="FF1096" s="1" t="n"/>
      <c r="FG1096" s="1" t="n"/>
      <c r="FH1096" s="1" t="n"/>
      <c r="FI1096" s="1" t="n"/>
      <c r="FJ1096" s="1" t="n"/>
      <c r="FK1096" s="1" t="n"/>
      <c r="FL1096" s="1" t="n"/>
      <c r="FM1096" s="1" t="n"/>
      <c r="FN1096" s="1" t="n"/>
      <c r="FO1096" s="1" t="n"/>
      <c r="FP1096" s="1" t="n"/>
      <c r="FQ1096" s="1" t="n"/>
      <c r="FR1096" s="1" t="n"/>
      <c r="FS1096" s="1" t="n"/>
      <c r="FT1096" s="1" t="n"/>
      <c r="FU1096" s="1" t="n"/>
      <c r="FV1096" s="1" t="n"/>
      <c r="FW1096" s="1" t="n"/>
      <c r="FX1096" s="1" t="n"/>
      <c r="FY1096" s="1" t="n"/>
      <c r="FZ1096" s="1" t="n"/>
      <c r="GA1096" s="1" t="n"/>
      <c r="GB1096" s="1" t="n"/>
      <c r="GC1096" s="1" t="n"/>
      <c r="GD1096" s="1" t="n"/>
      <c r="GE1096" s="1" t="n"/>
      <c r="GF1096" s="1" t="n"/>
      <c r="GG1096" s="1" t="n"/>
      <c r="GH1096" s="1" t="n"/>
      <c r="GI1096" s="1" t="n"/>
      <c r="GJ1096" s="1" t="n"/>
      <c r="GK1096" s="1" t="n"/>
      <c r="GL1096" s="1" t="n"/>
      <c r="GM1096" s="1" t="n"/>
      <c r="GN1096" s="1" t="n"/>
      <c r="GO1096" s="1" t="n"/>
      <c r="GP1096" s="1" t="n"/>
      <c r="GQ1096" s="1" t="n"/>
      <c r="GR1096" s="1" t="n"/>
      <c r="GS1096" s="1" t="n"/>
      <c r="GT1096" s="1" t="n"/>
      <c r="GU1096" s="1" t="n"/>
      <c r="GV1096" s="1" t="n"/>
      <c r="GW1096" s="1" t="n"/>
      <c r="GX1096" s="1" t="n"/>
      <c r="GY1096" s="1" t="n"/>
      <c r="GZ1096" s="1" t="n"/>
      <c r="HA1096" s="1" t="n"/>
      <c r="HB1096" s="1" t="n"/>
      <c r="HC1096" s="1" t="n"/>
      <c r="HD1096" s="1" t="n"/>
      <c r="HE1096" s="1" t="n"/>
      <c r="HF1096" s="1" t="n"/>
      <c r="HG1096" s="1" t="n"/>
      <c r="HH1096" s="1" t="n"/>
      <c r="HI1096" s="1" t="n"/>
      <c r="HJ1096" s="1" t="n"/>
      <c r="HK1096" s="1" t="n"/>
      <c r="HL1096" s="1" t="n"/>
      <c r="HM1096" s="1" t="n"/>
      <c r="HN1096" s="1" t="n"/>
      <c r="HO1096" s="1" t="n"/>
      <c r="HP1096" s="1" t="n"/>
      <c r="HQ1096" s="1" t="n"/>
      <c r="HR1096" s="1" t="n"/>
      <c r="HS1096" s="1" t="n"/>
      <c r="HT1096" s="1" t="n"/>
      <c r="HU1096" s="1" t="n"/>
      <c r="HV1096" s="1" t="n"/>
      <c r="HW1096" s="1" t="n"/>
      <c r="HX1096" s="1" t="n"/>
      <c r="HY1096" s="1" t="n"/>
      <c r="HZ1096" s="1" t="n"/>
      <c r="IA1096" s="1" t="n"/>
      <c r="IB1096" s="1" t="n"/>
      <c r="IC1096" s="1" t="n"/>
      <c r="ID1096" s="1" t="n"/>
      <c r="IE1096" s="1" t="n"/>
      <c r="IF1096" s="1" t="n"/>
      <c r="IG1096" s="1" t="n"/>
      <c r="IH1096" s="1" t="n"/>
      <c r="II1096" s="1" t="n"/>
      <c r="IJ1096" s="1" t="n"/>
      <c r="IK1096" s="1" t="n"/>
      <c r="IL1096" s="1" t="n"/>
      <c r="IM1096" s="1" t="n"/>
      <c r="IN1096" s="1" t="n"/>
      <c r="IO1096" s="1" t="n"/>
      <c r="IP1096" s="1" t="n"/>
      <c r="IQ1096" s="1" t="n"/>
      <c r="IR1096" s="1" t="n"/>
      <c r="IS1096" s="1" t="n"/>
      <c r="IT1096" s="1" t="n"/>
      <c r="IU1096" s="1" t="n"/>
      <c r="IV1096" s="1" t="n"/>
      <c r="IW1096" s="1" t="n"/>
      <c r="IX1096" s="1" t="n"/>
      <c r="IY1096" s="1" t="n"/>
      <c r="IZ1096" s="1" t="n"/>
      <c r="JA1096" s="1" t="n"/>
      <c r="JB1096" s="1" t="n"/>
      <c r="JC1096" s="1" t="n"/>
      <c r="JD1096" s="1" t="n"/>
      <c r="JE1096" s="1" t="n"/>
      <c r="JF1096" s="1" t="n"/>
      <c r="JG1096" s="1" t="n"/>
      <c r="JH1096" s="1" t="n"/>
      <c r="JI1096" s="1" t="n"/>
      <c r="JJ1096" s="1" t="n"/>
      <c r="JK1096" s="1" t="n"/>
      <c r="JL1096" s="1" t="n"/>
      <c r="JM1096" s="1" t="n"/>
      <c r="JN1096" s="1" t="n"/>
      <c r="JO1096" s="1" t="n"/>
      <c r="JP1096" s="1" t="n"/>
      <c r="JQ1096" s="1" t="n"/>
      <c r="JR1096" s="1" t="n"/>
      <c r="JS1096" s="1" t="n"/>
      <c r="JT1096" s="1" t="n"/>
      <c r="JU1096" s="1" t="n"/>
    </row>
  </sheetData>
  <mergeCells count="1">
    <mergeCell ref="B53:I53"/>
  </mergeCells>
  <hyperlinks>
    <hyperlink xmlns:r="http://schemas.openxmlformats.org/officeDocument/2006/relationships" ref="B53" r:id="rId1"/>
  </hyperlinks>
  <pageMargins left="0.3" right="0.3" top="0.3" bottom="0.3" header="0" footer="0"/>
  <pageSetup orientation="landscape" scale="60" fitToHeight="0" horizontalDpi="4294967292" verticalDpi="4294967292"/>
  <rowBreaks count="1" manualBreakCount="1">
    <brk id="21" min="0" max="16383" man="1"/>
  </rowBreaks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95"/>
  <sheetViews>
    <sheetView showGridLines="0" zoomScaleNormal="100" workbookViewId="0">
      <pane ySplit="11" topLeftCell="A12" activePane="bottomLeft" state="frozen"/>
      <selection pane="bottomLeft" activeCell="C3" sqref="C3"/>
    </sheetView>
  </sheetViews>
  <sheetFormatPr baseColWidth="8" defaultColWidth="11" defaultRowHeight="12.5"/>
  <cols>
    <col width="3.33203125" customWidth="1" style="4" min="1" max="1"/>
    <col width="11" customWidth="1" style="4" min="2" max="2"/>
    <col width="30.83203125" customWidth="1" style="4" min="3" max="7"/>
    <col width="20.83203125" customWidth="1" style="4" min="8" max="9"/>
    <col width="3.33203125" customWidth="1" style="4" min="10" max="10"/>
    <col width="11" customWidth="1" style="4" min="11" max="16"/>
    <col width="9" customWidth="1" style="4" min="17" max="17"/>
    <col width="11" customWidth="1" style="4" min="18" max="16384"/>
  </cols>
  <sheetData>
    <row r="1" ht="45" customHeight="1" s="9">
      <c r="A1" s="1" t="n"/>
      <c r="B1" s="11" t="inlineStr">
        <is>
          <t>MODÈLE DE CALENDRIER DE PROJET</t>
        </is>
      </c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</row>
    <row r="2" ht="25" customFormat="1" customHeight="1" s="6">
      <c r="A2" s="5" t="n"/>
      <c r="B2" s="5" t="n"/>
      <c r="C2" s="12" t="inlineStr">
        <is>
          <t>NOM DU PROJET</t>
        </is>
      </c>
      <c r="D2" s="10" t="n"/>
      <c r="E2" s="10" t="n"/>
      <c r="F2" s="39" t="inlineStr">
        <is>
          <t>CLÉ DES INTERVENANTS</t>
        </is>
      </c>
      <c r="G2" s="40" t="n"/>
      <c r="H2" s="10" t="n"/>
      <c r="I2" s="10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5" customFormat="1" customHeight="1" s="6" thickBot="1">
      <c r="A3" s="5" t="n"/>
      <c r="B3" s="5" t="n"/>
      <c r="C3" s="75" t="n"/>
      <c r="D3" s="76" t="n"/>
      <c r="F3" s="41" t="inlineStr">
        <is>
          <t>INTERVENANT 1</t>
        </is>
      </c>
      <c r="G3" s="42" t="inlineStr">
        <is>
          <t>INTERVENANT 7</t>
        </is>
      </c>
      <c r="H3" s="10" t="n"/>
      <c r="I3" s="38" t="n"/>
      <c r="J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  <c r="IT3" s="5" t="n"/>
      <c r="IU3" s="5" t="n"/>
      <c r="IV3" s="5" t="n"/>
      <c r="IW3" s="5" t="n"/>
    </row>
    <row r="4" ht="25" customFormat="1" customHeight="1" s="6">
      <c r="A4" s="5" t="n"/>
      <c r="B4" s="5" t="n"/>
      <c r="C4" s="12" t="inlineStr">
        <is>
          <t>CHEF DE PROJET</t>
        </is>
      </c>
      <c r="D4" s="10" t="n"/>
      <c r="F4" s="43" t="inlineStr">
        <is>
          <t>INTERVENANT 2</t>
        </is>
      </c>
      <c r="G4" s="44" t="inlineStr">
        <is>
          <t>INTERVENANT 8</t>
        </is>
      </c>
      <c r="H4" s="10" t="n"/>
      <c r="I4" s="38" t="n"/>
      <c r="J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  <c r="IT4" s="5" t="n"/>
      <c r="IU4" s="5" t="n"/>
      <c r="IV4" s="5" t="n"/>
      <c r="IW4" s="5" t="n"/>
    </row>
    <row r="5" ht="25" customFormat="1" customHeight="1" s="6" thickBot="1">
      <c r="A5" s="5" t="n"/>
      <c r="B5" s="5" t="n"/>
      <c r="C5" s="75" t="n"/>
      <c r="D5" s="76" t="n"/>
      <c r="F5" s="45" t="inlineStr">
        <is>
          <t>INTERVENANT 3</t>
        </is>
      </c>
      <c r="G5" s="46" t="inlineStr">
        <is>
          <t>INTERVENANT 9</t>
        </is>
      </c>
      <c r="H5" s="10" t="n"/>
      <c r="I5" s="38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25" customFormat="1" customHeight="1" s="6">
      <c r="A6" s="5" t="n"/>
      <c r="B6" s="5" t="n"/>
      <c r="C6" s="12" t="inlineStr">
        <is>
          <t>DATE DE DÉBUT</t>
        </is>
      </c>
      <c r="D6" s="10" t="n"/>
      <c r="E6" s="10" t="n"/>
      <c r="F6" s="47" t="inlineStr">
        <is>
          <t>INTERVENANT 4</t>
        </is>
      </c>
      <c r="G6" s="48" t="inlineStr">
        <is>
          <t>INTERVENANT 10</t>
        </is>
      </c>
      <c r="H6" s="10" t="n"/>
      <c r="I6" s="10" t="n"/>
      <c r="J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  <c r="IT6" s="5" t="n"/>
      <c r="IU6" s="5" t="n"/>
      <c r="IV6" s="5" t="n"/>
      <c r="IW6" s="5" t="n"/>
    </row>
    <row r="7" ht="25" customFormat="1" customHeight="1" s="6" thickBot="1">
      <c r="A7" s="5" t="n"/>
      <c r="B7" s="5" t="n"/>
      <c r="C7" s="64" t="n">
        <v>45292</v>
      </c>
      <c r="D7" s="13" t="n"/>
      <c r="E7" s="13" t="n"/>
      <c r="F7" s="49" t="inlineStr">
        <is>
          <t>INTERVENANT 5</t>
        </is>
      </c>
      <c r="G7" s="50" t="inlineStr">
        <is>
          <t>INTERVENANT 11</t>
        </is>
      </c>
      <c r="H7" s="10" t="n"/>
      <c r="I7" s="13" t="n"/>
      <c r="J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  <c r="IT7" s="5" t="n"/>
      <c r="IU7" s="5" t="n"/>
      <c r="IV7" s="5" t="n"/>
      <c r="IW7" s="5" t="n"/>
    </row>
    <row r="8" ht="25" customFormat="1" customHeight="1" s="6" thickBot="1">
      <c r="A8" s="5" t="n"/>
      <c r="B8" s="5" t="n"/>
      <c r="C8" s="12" t="inlineStr">
        <is>
          <t>DATE DE FIN</t>
        </is>
      </c>
      <c r="D8" s="12" t="n"/>
      <c r="E8" s="12" t="n"/>
      <c r="F8" s="51" t="inlineStr">
        <is>
          <t>INTERVENANT 6</t>
        </is>
      </c>
      <c r="G8" s="52" t="inlineStr">
        <is>
          <t>INTERVENANT 12</t>
        </is>
      </c>
      <c r="H8" s="10" t="n"/>
      <c r="I8" s="12" t="n"/>
      <c r="J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  <c r="IT8" s="5" t="n"/>
      <c r="IU8" s="5" t="n"/>
      <c r="IV8" s="5" t="n"/>
      <c r="IW8" s="5" t="n"/>
    </row>
    <row r="9" ht="25" customFormat="1" customHeight="1" s="6" thickBot="1">
      <c r="A9" s="5" t="n"/>
      <c r="B9" s="5" t="n"/>
      <c r="C9" s="64" t="n">
        <v>45429</v>
      </c>
      <c r="D9" s="12" t="n"/>
      <c r="E9" s="12" t="n"/>
      <c r="F9" s="12" t="n"/>
      <c r="G9" s="12" t="n"/>
      <c r="H9" s="10" t="n"/>
      <c r="I9" s="12" t="n"/>
      <c r="J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  <c r="IT9" s="5" t="n"/>
      <c r="IU9" s="5" t="n"/>
      <c r="IV9" s="5" t="n"/>
      <c r="IW9" s="5" t="n"/>
    </row>
    <row r="10" ht="10" customFormat="1" customHeight="1" s="6">
      <c r="A10" s="5" t="n"/>
      <c r="B10" s="5" t="n"/>
      <c r="C10" s="12" t="n"/>
      <c r="D10" s="10" t="n"/>
      <c r="E10" s="10" t="n"/>
      <c r="F10" s="10" t="n"/>
      <c r="G10" s="10" t="n"/>
      <c r="H10" s="10" t="n"/>
      <c r="I10" s="10" t="n"/>
      <c r="J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  <c r="IT10" s="5" t="n"/>
      <c r="IU10" s="5" t="n"/>
      <c r="IV10" s="5" t="n"/>
      <c r="IW10" s="5" t="n"/>
    </row>
    <row r="11" ht="35" customFormat="1" customHeight="1" s="8">
      <c r="A11" s="10" t="n"/>
      <c r="B11" s="24" t="inlineStr">
        <is>
          <t>SEMAINE</t>
        </is>
      </c>
      <c r="C11" s="14" t="inlineStr">
        <is>
          <t>LU</t>
        </is>
      </c>
      <c r="D11" s="65" t="inlineStr">
        <is>
          <t>MA</t>
        </is>
      </c>
      <c r="E11" s="66" t="inlineStr">
        <is>
          <t>ME</t>
        </is>
      </c>
      <c r="F11" s="65" t="inlineStr">
        <is>
          <t>JE</t>
        </is>
      </c>
      <c r="G11" s="67" t="inlineStr">
        <is>
          <t>VE</t>
        </is>
      </c>
      <c r="H11" s="68" t="inlineStr">
        <is>
          <t>SA</t>
        </is>
      </c>
      <c r="I11" s="69" t="inlineStr">
        <is>
          <t>DI</t>
        </is>
      </c>
      <c r="J11" s="10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</row>
    <row r="12" ht="25" customFormat="1" customHeight="1" s="6">
      <c r="A12" s="5" t="n"/>
      <c r="B12" s="70">
        <f>TEXT(C7,"MMM")</f>
        <v/>
      </c>
      <c r="C12" s="71">
        <f>TEXT(C7,"d")</f>
        <v/>
      </c>
      <c r="D12" s="72">
        <f>TEXT(C7+1,"d")</f>
        <v/>
      </c>
      <c r="E12" s="30">
        <f>TEXT(C7+2,"d")</f>
        <v/>
      </c>
      <c r="F12" s="31">
        <f>TEXT(C7+3,"d")</f>
        <v/>
      </c>
      <c r="G12" s="57">
        <f>TEXT(C7+4,"d")</f>
        <v/>
      </c>
      <c r="H12" s="54">
        <f>TEXT(C7+5,"d")</f>
        <v/>
      </c>
      <c r="I12" s="32">
        <f>TEXT(C7+6,"d")</f>
        <v/>
      </c>
      <c r="J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  <c r="IT12" s="5" t="n"/>
      <c r="IU12" s="5" t="n"/>
      <c r="IV12" s="5" t="n"/>
      <c r="IW12" s="5" t="n"/>
    </row>
    <row r="13" ht="100" customFormat="1" customHeight="1" s="6" thickBot="1">
      <c r="A13" s="5" t="n"/>
      <c r="B13" s="23" t="inlineStr">
        <is>
          <t>Wk 
1</t>
        </is>
      </c>
      <c r="C13" s="19" t="n"/>
      <c r="D13" s="16" t="n"/>
      <c r="E13" s="20" t="n"/>
      <c r="F13" s="16" t="n"/>
      <c r="G13" s="58" t="n"/>
      <c r="H13" s="55" t="n"/>
      <c r="I13" s="22" t="n"/>
      <c r="J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  <c r="IT13" s="5" t="n"/>
      <c r="IU13" s="5" t="n"/>
      <c r="IV13" s="5" t="n"/>
      <c r="IW13" s="5" t="n"/>
    </row>
    <row r="14" ht="25" customFormat="1" customHeight="1" s="6">
      <c r="A14" s="5" t="n"/>
      <c r="B14" s="73">
        <f>TEXT(C7+7,"MMM")</f>
        <v/>
      </c>
      <c r="C14" s="35">
        <f>TEXT(C7+7,"d")</f>
        <v/>
      </c>
      <c r="D14" s="31">
        <f>TEXT(C7+8,"d")</f>
        <v/>
      </c>
      <c r="E14" s="30">
        <f>TEXT(C7+9,"d")</f>
        <v/>
      </c>
      <c r="F14" s="31">
        <f>TEXT(C7+10,"d")</f>
        <v/>
      </c>
      <c r="G14" s="57">
        <f>TEXT(C7+11,"d")</f>
        <v/>
      </c>
      <c r="H14" s="54">
        <f>TEXT(C7+12,"d")</f>
        <v/>
      </c>
      <c r="I14" s="32">
        <f>TEXT(C7+13,"d")</f>
        <v/>
      </c>
      <c r="J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  <c r="IT14" s="5" t="n"/>
      <c r="IU14" s="5" t="n"/>
      <c r="IV14" s="5" t="n"/>
      <c r="IW14" s="5" t="n"/>
    </row>
    <row r="15" ht="100" customFormat="1" customHeight="1" s="6" thickBot="1">
      <c r="A15" s="5" t="n"/>
      <c r="B15" s="23" t="inlineStr">
        <is>
          <t>Wk 
2</t>
        </is>
      </c>
      <c r="C15" s="19" t="n"/>
      <c r="D15" s="16" t="n"/>
      <c r="E15" s="20" t="n"/>
      <c r="F15" s="16" t="n"/>
      <c r="G15" s="58" t="n"/>
      <c r="H15" s="55" t="n"/>
      <c r="I15" s="22" t="n"/>
      <c r="J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 ht="25" customFormat="1" customHeight="1" s="6">
      <c r="A16" s="5" t="n"/>
      <c r="B16" s="73">
        <f>TEXT(C7+14,"MMM")</f>
        <v/>
      </c>
      <c r="C16" s="35">
        <f>TEXT(C7+14,"d")</f>
        <v/>
      </c>
      <c r="D16" s="31">
        <f>TEXT(C7+15,"d")</f>
        <v/>
      </c>
      <c r="E16" s="30">
        <f>TEXT(C7+16,"d")</f>
        <v/>
      </c>
      <c r="F16" s="31">
        <f>TEXT(C7+17,"d")</f>
        <v/>
      </c>
      <c r="G16" s="57">
        <f>TEXT(C7+18,"d")</f>
        <v/>
      </c>
      <c r="H16" s="54">
        <f>TEXT(C7+19,"d")</f>
        <v/>
      </c>
      <c r="I16" s="32">
        <f>TEXT(C7+20,"d")</f>
        <v/>
      </c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100" customFormat="1" customHeight="1" s="6" thickBot="1">
      <c r="A17" s="5" t="n"/>
      <c r="B17" s="25" t="inlineStr">
        <is>
          <t>Wk 
3</t>
        </is>
      </c>
      <c r="C17" s="19" t="n"/>
      <c r="D17" s="16" t="n"/>
      <c r="E17" s="20" t="n"/>
      <c r="F17" s="16" t="n"/>
      <c r="G17" s="58" t="n"/>
      <c r="H17" s="55" t="n"/>
      <c r="I17" s="22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 ht="25" customFormat="1" customHeight="1" s="6">
      <c r="A18" s="5" t="n"/>
      <c r="B18" s="73">
        <f>TEXT(C7+21,"MMM")</f>
        <v/>
      </c>
      <c r="C18" s="35">
        <f>TEXT(C7+21,"d")</f>
        <v/>
      </c>
      <c r="D18" s="31">
        <f>TEXT(C7+22,"d")</f>
        <v/>
      </c>
      <c r="E18" s="30">
        <f>TEXT(C7+23,"d")</f>
        <v/>
      </c>
      <c r="F18" s="31">
        <f>TEXT(C7+24,"d")</f>
        <v/>
      </c>
      <c r="G18" s="57">
        <f>TEXT(C7+25,"d")</f>
        <v/>
      </c>
      <c r="H18" s="54">
        <f>TEXT(C7+26,"d")</f>
        <v/>
      </c>
      <c r="I18" s="32">
        <f>TEXT(C7+27,"d")</f>
        <v/>
      </c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 ht="100" customFormat="1" customHeight="1" s="6" thickBot="1">
      <c r="A19" s="5" t="n"/>
      <c r="B19" s="25" t="inlineStr">
        <is>
          <t>Wk 
4</t>
        </is>
      </c>
      <c r="C19" s="19" t="n"/>
      <c r="D19" s="16" t="n"/>
      <c r="E19" s="20" t="n"/>
      <c r="F19" s="16" t="n"/>
      <c r="G19" s="58" t="n"/>
      <c r="H19" s="55" t="n"/>
      <c r="I19" s="22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 ht="25" customFormat="1" customHeight="1" s="6">
      <c r="A20" s="5" t="n"/>
      <c r="B20" s="73">
        <f>TEXT(C7+28,"MMM")</f>
        <v/>
      </c>
      <c r="C20" s="35">
        <f>TEXT(C7+28,"d")</f>
        <v/>
      </c>
      <c r="D20" s="31">
        <f>TEXT(C7+29,"d")</f>
        <v/>
      </c>
      <c r="E20" s="30">
        <f>TEXT(C7+30,"d")</f>
        <v/>
      </c>
      <c r="F20" s="31">
        <f>TEXT(C7+31,"d")</f>
        <v/>
      </c>
      <c r="G20" s="57">
        <f>TEXT(C7+32,"d")</f>
        <v/>
      </c>
      <c r="H20" s="54">
        <f>TEXT(C7+33,"d")</f>
        <v/>
      </c>
      <c r="I20" s="32">
        <f>TEXT(C7+34,"d")</f>
        <v/>
      </c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 ht="100" customFormat="1" customHeight="1" s="6" thickBot="1">
      <c r="A21" s="5" t="n"/>
      <c r="B21" s="25" t="inlineStr">
        <is>
          <t>Wk 
5</t>
        </is>
      </c>
      <c r="C21" s="19" t="n"/>
      <c r="D21" s="16" t="n"/>
      <c r="E21" s="20" t="n"/>
      <c r="F21" s="16" t="n"/>
      <c r="G21" s="58" t="n"/>
      <c r="H21" s="55" t="n"/>
      <c r="I21" s="22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 ht="25" customFormat="1" customHeight="1" s="6">
      <c r="A22" s="5" t="n"/>
      <c r="B22" s="73">
        <f>TEXT(C7+35,"MMM")</f>
        <v/>
      </c>
      <c r="C22" s="35">
        <f>TEXT(C7+35,"d")</f>
        <v/>
      </c>
      <c r="D22" s="31">
        <f>TEXT(C7+36,"d")</f>
        <v/>
      </c>
      <c r="E22" s="30">
        <f>TEXT(C7+37,"d")</f>
        <v/>
      </c>
      <c r="F22" s="31">
        <f>TEXT(C7+38,"d")</f>
        <v/>
      </c>
      <c r="G22" s="57">
        <f>TEXT(C7+39,"d")</f>
        <v/>
      </c>
      <c r="H22" s="54">
        <f>TEXT(C7+40,"d")</f>
        <v/>
      </c>
      <c r="I22" s="32">
        <f>TEXT(C7+41,"d")</f>
        <v/>
      </c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 ht="100" customFormat="1" customHeight="1" s="6" thickBot="1">
      <c r="A23" s="5" t="n"/>
      <c r="B23" s="25" t="inlineStr">
        <is>
          <t>Wk 
6</t>
        </is>
      </c>
      <c r="C23" s="19" t="n"/>
      <c r="D23" s="16" t="n"/>
      <c r="E23" s="20" t="n"/>
      <c r="F23" s="16" t="n"/>
      <c r="G23" s="58" t="n"/>
      <c r="H23" s="55" t="n"/>
      <c r="I23" s="22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 ht="25" customFormat="1" customHeight="1" s="6">
      <c r="A24" s="5" t="n"/>
      <c r="B24" s="73">
        <f>TEXT(C7+42,"MMM")</f>
        <v/>
      </c>
      <c r="C24" s="35">
        <f>TEXT(C7+42,"d")</f>
        <v/>
      </c>
      <c r="D24" s="31">
        <f>TEXT(C7+43,"d")</f>
        <v/>
      </c>
      <c r="E24" s="30">
        <f>TEXT(C7+44,"d")</f>
        <v/>
      </c>
      <c r="F24" s="31">
        <f>TEXT(C7+45,"d")</f>
        <v/>
      </c>
      <c r="G24" s="57">
        <f>TEXT(C7+46,"d")</f>
        <v/>
      </c>
      <c r="H24" s="54">
        <f>TEXT(C7+47,"d")</f>
        <v/>
      </c>
      <c r="I24" s="32">
        <f>TEXT(C7+48,"d")</f>
        <v/>
      </c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 ht="100" customFormat="1" customHeight="1" s="6" thickBot="1">
      <c r="A25" s="5" t="n"/>
      <c r="B25" s="25" t="inlineStr">
        <is>
          <t>Wk 
7</t>
        </is>
      </c>
      <c r="C25" s="19" t="n"/>
      <c r="D25" s="16" t="n"/>
      <c r="E25" s="20" t="n"/>
      <c r="F25" s="16" t="n"/>
      <c r="G25" s="58" t="n"/>
      <c r="H25" s="55" t="n"/>
      <c r="I25" s="22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 ht="25" customFormat="1" customHeight="1" s="6">
      <c r="A26" s="5" t="n"/>
      <c r="B26" s="73">
        <f>TEXT(C7+49,"MMM")</f>
        <v/>
      </c>
      <c r="C26" s="35">
        <f>TEXT(C7+49,"d")</f>
        <v/>
      </c>
      <c r="D26" s="31">
        <f>TEXT(C7+50,"d")</f>
        <v/>
      </c>
      <c r="E26" s="30">
        <f>TEXT(C7+51,"d")</f>
        <v/>
      </c>
      <c r="F26" s="31">
        <f>TEXT(C7+52,"d")</f>
        <v/>
      </c>
      <c r="G26" s="57">
        <f>TEXT(C7+53,"d")</f>
        <v/>
      </c>
      <c r="H26" s="54">
        <f>TEXT(C7+54,"d")</f>
        <v/>
      </c>
      <c r="I26" s="32">
        <f>TEXT(C7+55,"d")</f>
        <v/>
      </c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 ht="100" customFormat="1" customHeight="1" s="6" thickBot="1">
      <c r="A27" s="5" t="n"/>
      <c r="B27" s="25" t="inlineStr">
        <is>
          <t>Wk 
8</t>
        </is>
      </c>
      <c r="C27" s="19" t="n"/>
      <c r="D27" s="16" t="n"/>
      <c r="E27" s="20" t="n"/>
      <c r="F27" s="16" t="n"/>
      <c r="G27" s="58" t="n"/>
      <c r="H27" s="55" t="n"/>
      <c r="I27" s="22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 ht="25" customFormat="1" customHeight="1" s="6">
      <c r="A28" s="5" t="n"/>
      <c r="B28" s="73">
        <f>TEXT(C7+56,"MMM")</f>
        <v/>
      </c>
      <c r="C28" s="35">
        <f>TEXT(C7+56,"d")</f>
        <v/>
      </c>
      <c r="D28" s="31">
        <f>TEXT(C7+57,"d")</f>
        <v/>
      </c>
      <c r="E28" s="30">
        <f>TEXT(C7+58,"d")</f>
        <v/>
      </c>
      <c r="F28" s="31">
        <f>TEXT(C7+59,"d")</f>
        <v/>
      </c>
      <c r="G28" s="57">
        <f>TEXT(C7+60,"d")</f>
        <v/>
      </c>
      <c r="H28" s="54">
        <f>TEXT(C7+61,"d")</f>
        <v/>
      </c>
      <c r="I28" s="32">
        <f>TEXT(C7+62,"d")</f>
        <v/>
      </c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 ht="100" customFormat="1" customHeight="1" s="6" thickBot="1">
      <c r="A29" s="5" t="n"/>
      <c r="B29" s="25" t="inlineStr">
        <is>
          <t>Wk 
9</t>
        </is>
      </c>
      <c r="C29" s="19" t="n"/>
      <c r="D29" s="16" t="n"/>
      <c r="E29" s="20" t="n"/>
      <c r="F29" s="16" t="n"/>
      <c r="G29" s="58" t="n"/>
      <c r="H29" s="55" t="n"/>
      <c r="I29" s="22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 ht="25" customFormat="1" customHeight="1" s="6">
      <c r="A30" s="5" t="n"/>
      <c r="B30" s="73">
        <f>TEXT(C7+63,"MMM")</f>
        <v/>
      </c>
      <c r="C30" s="35">
        <f>TEXT(C7+63,"d")</f>
        <v/>
      </c>
      <c r="D30" s="31">
        <f>TEXT(C7+64,"d")</f>
        <v/>
      </c>
      <c r="E30" s="30">
        <f>TEXT(C7+65,"d")</f>
        <v/>
      </c>
      <c r="F30" s="31">
        <f>TEXT(C7+66,"d")</f>
        <v/>
      </c>
      <c r="G30" s="57">
        <f>TEXT(C7+67,"d")</f>
        <v/>
      </c>
      <c r="H30" s="54">
        <f>TEXT(C7+68,"d")</f>
        <v/>
      </c>
      <c r="I30" s="32">
        <f>TEXT(C7+69,"d")</f>
        <v/>
      </c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 ht="100" customFormat="1" customHeight="1" s="6" thickBot="1">
      <c r="A31" s="5" t="n"/>
      <c r="B31" s="25" t="inlineStr">
        <is>
          <t>Wk 
10</t>
        </is>
      </c>
      <c r="C31" s="19" t="n"/>
      <c r="D31" s="16" t="n"/>
      <c r="E31" s="20" t="n"/>
      <c r="F31" s="16" t="n"/>
      <c r="G31" s="58" t="n"/>
      <c r="H31" s="55" t="n"/>
      <c r="I31" s="22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 ht="25" customFormat="1" customHeight="1" s="27">
      <c r="A32" s="26" t="n"/>
      <c r="B32" s="73">
        <f>TEXT(C7+70,"MMM")</f>
        <v/>
      </c>
      <c r="C32" s="35">
        <f>TEXT(C7+70,"d")</f>
        <v/>
      </c>
      <c r="D32" s="31">
        <f>TEXT(C7+71,"d")</f>
        <v/>
      </c>
      <c r="E32" s="30">
        <f>TEXT(C7+72,"d")</f>
        <v/>
      </c>
      <c r="F32" s="31">
        <f>TEXT(C7+73,"d")</f>
        <v/>
      </c>
      <c r="G32" s="57">
        <f>TEXT(C7+74,"d")</f>
        <v/>
      </c>
      <c r="H32" s="54">
        <f>TEXT(C7+75,"d")</f>
        <v/>
      </c>
      <c r="I32" s="32">
        <f>TEXT(C7+76,"d")</f>
        <v/>
      </c>
      <c r="J32" s="26" t="n"/>
      <c r="K32" s="26" t="n"/>
      <c r="L32" s="26" t="n"/>
      <c r="M32" s="26" t="n"/>
      <c r="N32" s="26" t="n"/>
      <c r="O32" s="26" t="n"/>
      <c r="P32" s="26" t="n"/>
      <c r="Q32" s="26" t="n"/>
      <c r="R32" s="26" t="n"/>
      <c r="S32" s="26" t="n"/>
      <c r="T32" s="26" t="n"/>
      <c r="U32" s="26" t="n"/>
      <c r="V32" s="26" t="n"/>
      <c r="W32" s="26" t="n"/>
      <c r="X32" s="26" t="n"/>
      <c r="Y32" s="26" t="n"/>
      <c r="Z32" s="26" t="n"/>
      <c r="AA32" s="26" t="n"/>
      <c r="AB32" s="26" t="n"/>
      <c r="AC32" s="26" t="n"/>
      <c r="AD32" s="26" t="n"/>
      <c r="AE32" s="26" t="n"/>
      <c r="AF32" s="26" t="n"/>
      <c r="AG32" s="26" t="n"/>
      <c r="AH32" s="26" t="n"/>
      <c r="AI32" s="26" t="n"/>
      <c r="AJ32" s="26" t="n"/>
      <c r="AK32" s="26" t="n"/>
      <c r="AL32" s="26" t="n"/>
      <c r="AM32" s="26" t="n"/>
      <c r="AN32" s="26" t="n"/>
      <c r="AO32" s="26" t="n"/>
      <c r="AP32" s="26" t="n"/>
      <c r="AQ32" s="26" t="n"/>
      <c r="AR32" s="26" t="n"/>
      <c r="AS32" s="26" t="n"/>
      <c r="AT32" s="26" t="n"/>
      <c r="AU32" s="26" t="n"/>
      <c r="AV32" s="26" t="n"/>
      <c r="AW32" s="26" t="n"/>
      <c r="AX32" s="26" t="n"/>
      <c r="AY32" s="26" t="n"/>
      <c r="AZ32" s="26" t="n"/>
      <c r="BA32" s="26" t="n"/>
      <c r="BB32" s="26" t="n"/>
      <c r="BC32" s="26" t="n"/>
      <c r="BD32" s="26" t="n"/>
      <c r="BE32" s="26" t="n"/>
      <c r="BF32" s="26" t="n"/>
      <c r="BG32" s="26" t="n"/>
      <c r="BH32" s="26" t="n"/>
      <c r="BI32" s="26" t="n"/>
      <c r="BJ32" s="26" t="n"/>
      <c r="BK32" s="26" t="n"/>
      <c r="BL32" s="26" t="n"/>
      <c r="BM32" s="26" t="n"/>
      <c r="BN32" s="26" t="n"/>
      <c r="BO32" s="26" t="n"/>
      <c r="BP32" s="26" t="n"/>
      <c r="BQ32" s="26" t="n"/>
      <c r="BR32" s="26" t="n"/>
      <c r="BS32" s="26" t="n"/>
      <c r="BT32" s="26" t="n"/>
      <c r="BU32" s="26" t="n"/>
      <c r="BV32" s="26" t="n"/>
      <c r="BW32" s="26" t="n"/>
      <c r="BX32" s="26" t="n"/>
      <c r="BY32" s="26" t="n"/>
      <c r="BZ32" s="26" t="n"/>
      <c r="CA32" s="26" t="n"/>
      <c r="CB32" s="26" t="n"/>
      <c r="CC32" s="26" t="n"/>
      <c r="CD32" s="26" t="n"/>
      <c r="CE32" s="26" t="n"/>
      <c r="CF32" s="26" t="n"/>
      <c r="CG32" s="26" t="n"/>
      <c r="CH32" s="26" t="n"/>
      <c r="CI32" s="26" t="n"/>
      <c r="CJ32" s="26" t="n"/>
      <c r="CK32" s="26" t="n"/>
      <c r="CL32" s="26" t="n"/>
      <c r="CM32" s="26" t="n"/>
      <c r="CN32" s="26" t="n"/>
      <c r="CO32" s="26" t="n"/>
      <c r="CP32" s="26" t="n"/>
      <c r="CQ32" s="26" t="n"/>
      <c r="CR32" s="26" t="n"/>
      <c r="CS32" s="26" t="n"/>
      <c r="CT32" s="26" t="n"/>
      <c r="CU32" s="26" t="n"/>
      <c r="CV32" s="26" t="n"/>
      <c r="CW32" s="26" t="n"/>
      <c r="CX32" s="26" t="n"/>
      <c r="CY32" s="26" t="n"/>
      <c r="CZ32" s="26" t="n"/>
      <c r="DA32" s="26" t="n"/>
      <c r="DB32" s="26" t="n"/>
      <c r="DC32" s="26" t="n"/>
      <c r="DD32" s="26" t="n"/>
      <c r="DE32" s="26" t="n"/>
      <c r="DF32" s="26" t="n"/>
      <c r="DG32" s="26" t="n"/>
      <c r="DH32" s="26" t="n"/>
      <c r="DI32" s="26" t="n"/>
      <c r="DJ32" s="26" t="n"/>
      <c r="DK32" s="26" t="n"/>
      <c r="DL32" s="26" t="n"/>
      <c r="DM32" s="26" t="n"/>
      <c r="DN32" s="26" t="n"/>
      <c r="DO32" s="26" t="n"/>
      <c r="DP32" s="26" t="n"/>
      <c r="DQ32" s="26" t="n"/>
      <c r="DR32" s="26" t="n"/>
      <c r="DS32" s="26" t="n"/>
      <c r="DT32" s="26" t="n"/>
      <c r="DU32" s="26" t="n"/>
      <c r="DV32" s="26" t="n"/>
      <c r="DW32" s="26" t="n"/>
      <c r="DX32" s="26" t="n"/>
      <c r="DY32" s="26" t="n"/>
      <c r="DZ32" s="26" t="n"/>
      <c r="EA32" s="26" t="n"/>
      <c r="EB32" s="26" t="n"/>
      <c r="EC32" s="26" t="n"/>
      <c r="ED32" s="26" t="n"/>
      <c r="EE32" s="26" t="n"/>
      <c r="EF32" s="26" t="n"/>
      <c r="EG32" s="26" t="n"/>
      <c r="EH32" s="26" t="n"/>
      <c r="EI32" s="26" t="n"/>
      <c r="EJ32" s="26" t="n"/>
      <c r="EK32" s="26" t="n"/>
      <c r="EL32" s="26" t="n"/>
      <c r="EM32" s="26" t="n"/>
      <c r="EN32" s="26" t="n"/>
      <c r="EO32" s="26" t="n"/>
      <c r="EP32" s="26" t="n"/>
      <c r="EQ32" s="26" t="n"/>
      <c r="ER32" s="26" t="n"/>
      <c r="ES32" s="26" t="n"/>
      <c r="ET32" s="26" t="n"/>
      <c r="EU32" s="26" t="n"/>
      <c r="EV32" s="26" t="n"/>
      <c r="EW32" s="26" t="n"/>
      <c r="EX32" s="26" t="n"/>
      <c r="EY32" s="26" t="n"/>
      <c r="EZ32" s="26" t="n"/>
      <c r="FA32" s="26" t="n"/>
      <c r="FB32" s="26" t="n"/>
      <c r="FC32" s="26" t="n"/>
      <c r="FD32" s="26" t="n"/>
      <c r="FE32" s="26" t="n"/>
      <c r="FF32" s="26" t="n"/>
      <c r="FG32" s="26" t="n"/>
      <c r="FH32" s="26" t="n"/>
      <c r="FI32" s="26" t="n"/>
      <c r="FJ32" s="26" t="n"/>
      <c r="FK32" s="26" t="n"/>
      <c r="FL32" s="26" t="n"/>
      <c r="FM32" s="26" t="n"/>
      <c r="FN32" s="26" t="n"/>
      <c r="FO32" s="26" t="n"/>
      <c r="FP32" s="26" t="n"/>
      <c r="FQ32" s="26" t="n"/>
      <c r="FR32" s="26" t="n"/>
      <c r="FS32" s="26" t="n"/>
      <c r="FT32" s="26" t="n"/>
      <c r="FU32" s="26" t="n"/>
      <c r="FV32" s="26" t="n"/>
      <c r="FW32" s="26" t="n"/>
      <c r="FX32" s="26" t="n"/>
      <c r="FY32" s="26" t="n"/>
      <c r="FZ32" s="26" t="n"/>
      <c r="GA32" s="26" t="n"/>
      <c r="GB32" s="26" t="n"/>
      <c r="GC32" s="26" t="n"/>
      <c r="GD32" s="26" t="n"/>
      <c r="GE32" s="26" t="n"/>
      <c r="GF32" s="26" t="n"/>
      <c r="GG32" s="26" t="n"/>
      <c r="GH32" s="26" t="n"/>
      <c r="GI32" s="26" t="n"/>
      <c r="GJ32" s="26" t="n"/>
      <c r="GK32" s="26" t="n"/>
      <c r="GL32" s="26" t="n"/>
      <c r="GM32" s="26" t="n"/>
      <c r="GN32" s="26" t="n"/>
      <c r="GO32" s="26" t="n"/>
      <c r="GP32" s="26" t="n"/>
      <c r="GQ32" s="26" t="n"/>
      <c r="GR32" s="26" t="n"/>
      <c r="GS32" s="26" t="n"/>
      <c r="GT32" s="26" t="n"/>
      <c r="GU32" s="26" t="n"/>
      <c r="GV32" s="26" t="n"/>
      <c r="GW32" s="26" t="n"/>
      <c r="GX32" s="26" t="n"/>
      <c r="GY32" s="26" t="n"/>
      <c r="GZ32" s="26" t="n"/>
      <c r="HA32" s="26" t="n"/>
      <c r="HB32" s="26" t="n"/>
      <c r="HC32" s="26" t="n"/>
      <c r="HD32" s="26" t="n"/>
      <c r="HE32" s="26" t="n"/>
      <c r="HF32" s="26" t="n"/>
      <c r="HG32" s="26" t="n"/>
      <c r="HH32" s="26" t="n"/>
      <c r="HI32" s="26" t="n"/>
      <c r="HJ32" s="26" t="n"/>
      <c r="HK32" s="26" t="n"/>
      <c r="HL32" s="26" t="n"/>
      <c r="HM32" s="26" t="n"/>
      <c r="HN32" s="26" t="n"/>
      <c r="HO32" s="26" t="n"/>
      <c r="HP32" s="26" t="n"/>
      <c r="HQ32" s="26" t="n"/>
      <c r="HR32" s="26" t="n"/>
      <c r="HS32" s="26" t="n"/>
      <c r="HT32" s="26" t="n"/>
      <c r="HU32" s="26" t="n"/>
      <c r="HV32" s="26" t="n"/>
      <c r="HW32" s="26" t="n"/>
      <c r="HX32" s="26" t="n"/>
      <c r="HY32" s="26" t="n"/>
      <c r="HZ32" s="26" t="n"/>
      <c r="IA32" s="26" t="n"/>
      <c r="IB32" s="26" t="n"/>
      <c r="IC32" s="26" t="n"/>
      <c r="ID32" s="26" t="n"/>
      <c r="IE32" s="26" t="n"/>
      <c r="IF32" s="26" t="n"/>
      <c r="IG32" s="26" t="n"/>
      <c r="IH32" s="26" t="n"/>
      <c r="II32" s="26" t="n"/>
      <c r="IJ32" s="26" t="n"/>
      <c r="IK32" s="26" t="n"/>
      <c r="IL32" s="26" t="n"/>
      <c r="IM32" s="26" t="n"/>
      <c r="IN32" s="26" t="n"/>
      <c r="IO32" s="26" t="n"/>
      <c r="IP32" s="26" t="n"/>
      <c r="IQ32" s="26" t="n"/>
      <c r="IR32" s="26" t="n"/>
      <c r="IS32" s="26" t="n"/>
      <c r="IT32" s="26" t="n"/>
      <c r="IU32" s="26" t="n"/>
      <c r="IV32" s="26" t="n"/>
      <c r="IW32" s="26" t="n"/>
    </row>
    <row r="33" ht="100" customFormat="1" customHeight="1" s="6" thickBot="1">
      <c r="A33" s="5" t="n"/>
      <c r="B33" s="25" t="inlineStr">
        <is>
          <t>Wk 
11</t>
        </is>
      </c>
      <c r="C33" s="19" t="n"/>
      <c r="D33" s="16" t="n"/>
      <c r="E33" s="20" t="n"/>
      <c r="F33" s="16" t="n"/>
      <c r="G33" s="58" t="n"/>
      <c r="H33" s="55" t="n"/>
      <c r="I33" s="22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 ht="25" customFormat="1" customHeight="1" s="6">
      <c r="A34" s="5" t="n"/>
      <c r="B34" s="73">
        <f>TEXT(C7+77,"MMM")</f>
        <v/>
      </c>
      <c r="C34" s="35">
        <f>TEXT(C7+77,"d")</f>
        <v/>
      </c>
      <c r="D34" s="31">
        <f>TEXT(C7+78,"d")</f>
        <v/>
      </c>
      <c r="E34" s="30">
        <f>TEXT(C7+79,"d")</f>
        <v/>
      </c>
      <c r="F34" s="31">
        <f>TEXT(C7+80,"d")</f>
        <v/>
      </c>
      <c r="G34" s="57">
        <f>TEXT(C7+81,"d")</f>
        <v/>
      </c>
      <c r="H34" s="54">
        <f>TEXT(C7+82,"d")</f>
        <v/>
      </c>
      <c r="I34" s="32">
        <f>TEXT(C7+83,"d")</f>
        <v/>
      </c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 ht="100" customFormat="1" customHeight="1" s="6" thickBot="1">
      <c r="A35" s="5" t="n"/>
      <c r="B35" s="25" t="inlineStr">
        <is>
          <t>Wk 
12</t>
        </is>
      </c>
      <c r="C35" s="19" t="n"/>
      <c r="D35" s="16" t="n"/>
      <c r="E35" s="20" t="n"/>
      <c r="F35" s="16" t="n"/>
      <c r="G35" s="58" t="n"/>
      <c r="H35" s="55" t="n"/>
      <c r="I35" s="22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 ht="25" customFormat="1" customHeight="1" s="6">
      <c r="A36" s="5" t="n"/>
      <c r="B36" s="73">
        <f>TEXT(C7+84,"MMM")</f>
        <v/>
      </c>
      <c r="C36" s="35">
        <f>TEXT(C7+84,"d")</f>
        <v/>
      </c>
      <c r="D36" s="31">
        <f>TEXT(C7+85,"d")</f>
        <v/>
      </c>
      <c r="E36" s="30">
        <f>TEXT(C7+86,"d")</f>
        <v/>
      </c>
      <c r="F36" s="31">
        <f>TEXT(C7+87,"d")</f>
        <v/>
      </c>
      <c r="G36" s="57">
        <f>TEXT(C7+88,"d")</f>
        <v/>
      </c>
      <c r="H36" s="54">
        <f>TEXT(C7+89,"d")</f>
        <v/>
      </c>
      <c r="I36" s="32">
        <f>TEXT(C7+90,"d")</f>
        <v/>
      </c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 ht="100" customFormat="1" customHeight="1" s="6" thickBot="1">
      <c r="A37" s="5" t="n"/>
      <c r="B37" s="25" t="inlineStr">
        <is>
          <t>Wk 
13</t>
        </is>
      </c>
      <c r="C37" s="19" t="n"/>
      <c r="D37" s="16" t="n"/>
      <c r="E37" s="20" t="n"/>
      <c r="F37" s="16" t="n"/>
      <c r="G37" s="58" t="n"/>
      <c r="H37" s="55" t="n"/>
      <c r="I37" s="22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 ht="25" customFormat="1" customHeight="1" s="6">
      <c r="A38" s="5" t="n"/>
      <c r="B38" s="73">
        <f>TEXT(C7+91,"MMM")</f>
        <v/>
      </c>
      <c r="C38" s="35">
        <f>TEXT(C7+91,"d")</f>
        <v/>
      </c>
      <c r="D38" s="31">
        <f>TEXT(C7+92,"d")</f>
        <v/>
      </c>
      <c r="E38" s="30">
        <f>TEXT(C7+93,"d")</f>
        <v/>
      </c>
      <c r="F38" s="31">
        <f>TEXT(C7+94,"d")</f>
        <v/>
      </c>
      <c r="G38" s="57">
        <f>TEXT(C7+95,"d")</f>
        <v/>
      </c>
      <c r="H38" s="54">
        <f>TEXT(C7+96,"d")</f>
        <v/>
      </c>
      <c r="I38" s="32">
        <f>TEXT(C7+97,"d")</f>
        <v/>
      </c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 ht="100" customFormat="1" customHeight="1" s="6" thickBot="1">
      <c r="A39" s="5" t="n"/>
      <c r="B39" s="25" t="inlineStr">
        <is>
          <t>Wk 
14</t>
        </is>
      </c>
      <c r="C39" s="19" t="n"/>
      <c r="D39" s="16" t="n"/>
      <c r="E39" s="20" t="n"/>
      <c r="F39" s="16" t="n"/>
      <c r="G39" s="58" t="n"/>
      <c r="H39" s="55" t="n"/>
      <c r="I39" s="22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 ht="25" customFormat="1" customHeight="1" s="6">
      <c r="A40" s="5" t="n"/>
      <c r="B40" s="73">
        <f>TEXT(C7+98,"MMM")</f>
        <v/>
      </c>
      <c r="C40" s="35">
        <f>TEXT(C7+98,"d")</f>
        <v/>
      </c>
      <c r="D40" s="31">
        <f>TEXT(C7+99,"d")</f>
        <v/>
      </c>
      <c r="E40" s="30">
        <f>TEXT(C7+100,"d")</f>
        <v/>
      </c>
      <c r="F40" s="31">
        <f>TEXT(C7+101,"d")</f>
        <v/>
      </c>
      <c r="G40" s="57">
        <f>TEXT(C7+102,"d")</f>
        <v/>
      </c>
      <c r="H40" s="54">
        <f>TEXT(C7+103,"d")</f>
        <v/>
      </c>
      <c r="I40" s="32">
        <f>TEXT(C7+104,"d")</f>
        <v/>
      </c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 ht="100" customFormat="1" customHeight="1" s="6" thickBot="1">
      <c r="A41" s="5" t="n"/>
      <c r="B41" s="25" t="inlineStr">
        <is>
          <t>Wk 
15</t>
        </is>
      </c>
      <c r="C41" s="19" t="n"/>
      <c r="D41" s="16" t="n"/>
      <c r="E41" s="20" t="n"/>
      <c r="F41" s="16" t="n"/>
      <c r="G41" s="58" t="n"/>
      <c r="H41" s="55" t="n"/>
      <c r="I41" s="22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 ht="25" customFormat="1" customHeight="1" s="6">
      <c r="A42" s="5" t="n"/>
      <c r="B42" s="73">
        <f>TEXT(C7+105,"MMM")</f>
        <v/>
      </c>
      <c r="C42" s="35">
        <f>TEXT(C7+105,"d")</f>
        <v/>
      </c>
      <c r="D42" s="31">
        <f>TEXT(C7+106,"d")</f>
        <v/>
      </c>
      <c r="E42" s="30">
        <f>TEXT(C7+107,"d")</f>
        <v/>
      </c>
      <c r="F42" s="31">
        <f>TEXT(C7+108,"d")</f>
        <v/>
      </c>
      <c r="G42" s="57">
        <f>TEXT(C7+109,"d")</f>
        <v/>
      </c>
      <c r="H42" s="54">
        <f>TEXT(C7+110,"d")</f>
        <v/>
      </c>
      <c r="I42" s="32">
        <f>TEXT(C7+111,"d")</f>
        <v/>
      </c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 ht="100" customFormat="1" customHeight="1" s="6" thickBot="1">
      <c r="A43" s="5" t="n"/>
      <c r="B43" s="25" t="inlineStr">
        <is>
          <t>Wk 
16</t>
        </is>
      </c>
      <c r="C43" s="19" t="n"/>
      <c r="D43" s="16" t="n"/>
      <c r="E43" s="20" t="n"/>
      <c r="F43" s="16" t="n"/>
      <c r="G43" s="58" t="n"/>
      <c r="H43" s="55" t="n"/>
      <c r="I43" s="22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 ht="25" customFormat="1" customHeight="1" s="6">
      <c r="A44" s="5" t="n"/>
      <c r="B44" s="73">
        <f>TEXT(C7+112,"MMM")</f>
        <v/>
      </c>
      <c r="C44" s="35">
        <f>TEXT(C7+112,"d")</f>
        <v/>
      </c>
      <c r="D44" s="31">
        <f>TEXT(C7+113,"d")</f>
        <v/>
      </c>
      <c r="E44" s="30">
        <f>TEXT(C7+114,"d")</f>
        <v/>
      </c>
      <c r="F44" s="31">
        <f>TEXT(C7+115,"d")</f>
        <v/>
      </c>
      <c r="G44" s="57">
        <f>TEXT(C7+116,"d")</f>
        <v/>
      </c>
      <c r="H44" s="54">
        <f>TEXT(C7+117,"d")</f>
        <v/>
      </c>
      <c r="I44" s="32">
        <f>TEXT(C7+118,"d")</f>
        <v/>
      </c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 ht="100" customFormat="1" customHeight="1" s="6" thickBot="1">
      <c r="A45" s="5" t="n"/>
      <c r="B45" s="25" t="inlineStr">
        <is>
          <t>Wk 
17</t>
        </is>
      </c>
      <c r="C45" s="19" t="n"/>
      <c r="D45" s="16" t="n"/>
      <c r="E45" s="20" t="n"/>
      <c r="F45" s="16" t="n"/>
      <c r="G45" s="58" t="n"/>
      <c r="H45" s="55" t="n"/>
      <c r="I45" s="22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 ht="25" customFormat="1" customHeight="1" s="6">
      <c r="A46" s="5" t="n"/>
      <c r="B46" s="73">
        <f>TEXT(C7+119,"MMM")</f>
        <v/>
      </c>
      <c r="C46" s="35">
        <f>TEXT(C7+119,"d")</f>
        <v/>
      </c>
      <c r="D46" s="31">
        <f>TEXT(C7+120,"d")</f>
        <v/>
      </c>
      <c r="E46" s="30">
        <f>TEXT(C7+121,"d")</f>
        <v/>
      </c>
      <c r="F46" s="31">
        <f>TEXT(C7+122,"d")</f>
        <v/>
      </c>
      <c r="G46" s="57">
        <f>TEXT(C7+123,"d")</f>
        <v/>
      </c>
      <c r="H46" s="54">
        <f>TEXT(C7+124,"d")</f>
        <v/>
      </c>
      <c r="I46" s="32">
        <f>TEXT(C7+125,"d")</f>
        <v/>
      </c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 ht="100" customFormat="1" customHeight="1" s="6" thickBot="1">
      <c r="A47" s="5" t="n"/>
      <c r="B47" s="25" t="inlineStr">
        <is>
          <t>Wk 
18 ans</t>
        </is>
      </c>
      <c r="C47" s="19" t="n"/>
      <c r="D47" s="16" t="n"/>
      <c r="E47" s="20" t="n"/>
      <c r="F47" s="16" t="n"/>
      <c r="G47" s="58" t="n"/>
      <c r="H47" s="55" t="n"/>
      <c r="I47" s="22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 ht="25" customFormat="1" customHeight="1" s="6">
      <c r="A48" s="5" t="n"/>
      <c r="B48" s="73">
        <f>TEXT(C7+126,"MMM")</f>
        <v/>
      </c>
      <c r="C48" s="35">
        <f>TEXT(C7+126,"d")</f>
        <v/>
      </c>
      <c r="D48" s="31">
        <f>TEXT(C7+127,"d")</f>
        <v/>
      </c>
      <c r="E48" s="30">
        <f>TEXT(C7+128,"d")</f>
        <v/>
      </c>
      <c r="F48" s="31">
        <f>TEXT(C7+129,"d")</f>
        <v/>
      </c>
      <c r="G48" s="57">
        <f>TEXT(C7+130,"d")</f>
        <v/>
      </c>
      <c r="H48" s="54">
        <f>TEXT(C7+131,"d")</f>
        <v/>
      </c>
      <c r="I48" s="32">
        <f>TEXT(C7+132,"d")</f>
        <v/>
      </c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 ht="100" customFormat="1" customHeight="1" s="6" thickBot="1">
      <c r="A49" s="5" t="n"/>
      <c r="B49" s="25" t="inlineStr">
        <is>
          <t>Wk 
19</t>
        </is>
      </c>
      <c r="C49" s="19" t="n"/>
      <c r="D49" s="16" t="n"/>
      <c r="E49" s="20" t="n"/>
      <c r="F49" s="16" t="n"/>
      <c r="G49" s="58" t="n"/>
      <c r="H49" s="55" t="n"/>
      <c r="I49" s="22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 ht="25" customFormat="1" customHeight="1" s="6">
      <c r="A50" s="5" t="n"/>
      <c r="B50" s="73">
        <f>TEXT(C7+133,"MMM")</f>
        <v/>
      </c>
      <c r="C50" s="35">
        <f>TEXT(C7+133,"d")</f>
        <v/>
      </c>
      <c r="D50" s="31">
        <f>TEXT(C7+134,"d")</f>
        <v/>
      </c>
      <c r="E50" s="30">
        <f>TEXT(C7+135,"d")</f>
        <v/>
      </c>
      <c r="F50" s="31">
        <f>TEXT(C7+136,"d")</f>
        <v/>
      </c>
      <c r="G50" s="57">
        <f>TEXT(C7+137,"d")</f>
        <v/>
      </c>
      <c r="H50" s="54">
        <f>TEXT(C7+138,"d")</f>
        <v/>
      </c>
      <c r="I50" s="32">
        <f>TEXT(C7+139,"d")</f>
        <v/>
      </c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 ht="100" customFormat="1" customHeight="1" s="6" thickBot="1">
      <c r="A51" s="5" t="n"/>
      <c r="B51" s="25" t="inlineStr">
        <is>
          <t>Wk 
20</t>
        </is>
      </c>
      <c r="C51" s="19" t="n"/>
      <c r="D51" s="16" t="n"/>
      <c r="E51" s="20" t="n"/>
      <c r="F51" s="16" t="n"/>
      <c r="G51" s="58" t="n"/>
      <c r="H51" s="55" t="n"/>
      <c r="I51" s="22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</row>
    <row r="1061">
      <c r="A1061" s="1" t="n"/>
      <c r="B1061" s="1" t="n"/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</row>
    <row r="1062">
      <c r="A1062" s="1" t="n"/>
      <c r="B1062" s="1" t="n"/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</row>
    <row r="1063">
      <c r="A1063" s="1" t="n"/>
      <c r="B1063" s="1" t="n"/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</row>
    <row r="1064">
      <c r="A1064" s="1" t="n"/>
      <c r="B1064" s="1" t="n"/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</row>
    <row r="1065">
      <c r="A1065" s="1" t="n"/>
      <c r="B1065" s="1" t="n"/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</row>
    <row r="1066">
      <c r="A1066" s="1" t="n"/>
      <c r="B1066" s="1" t="n"/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</row>
    <row r="1067">
      <c r="A1067" s="1" t="n"/>
      <c r="B1067" s="1" t="n"/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</row>
    <row r="1068">
      <c r="A1068" s="1" t="n"/>
      <c r="B1068" s="1" t="n"/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</row>
    <row r="1069">
      <c r="A1069" s="1" t="n"/>
      <c r="B1069" s="1" t="n"/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</row>
    <row r="1070">
      <c r="A1070" s="1" t="n"/>
      <c r="B1070" s="1" t="n"/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M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</row>
    <row r="1071">
      <c r="A1071" s="1" t="n"/>
      <c r="B1071" s="1" t="n"/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M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</row>
    <row r="1072">
      <c r="A1072" s="1" t="n"/>
      <c r="B1072" s="1" t="n"/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M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</row>
    <row r="1073">
      <c r="A1073" s="1" t="n"/>
      <c r="B1073" s="1" t="n"/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M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</row>
    <row r="1074">
      <c r="A1074" s="1" t="n"/>
      <c r="B1074" s="1" t="n"/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M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</row>
    <row r="1075">
      <c r="A1075" s="1" t="n"/>
      <c r="B1075" s="1" t="n"/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M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</row>
    <row r="1076">
      <c r="A1076" s="1" t="n"/>
      <c r="B1076" s="1" t="n"/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M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</row>
    <row r="1077">
      <c r="A1077" s="1" t="n"/>
      <c r="B1077" s="1" t="n"/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M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</row>
    <row r="1078">
      <c r="A1078" s="1" t="n"/>
      <c r="B1078" s="1" t="n"/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M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</row>
    <row r="1079">
      <c r="A1079" s="1" t="n"/>
      <c r="B1079" s="1" t="n"/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M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</row>
    <row r="1080">
      <c r="A1080" s="1" t="n"/>
      <c r="B1080" s="1" t="n"/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M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</row>
    <row r="1081">
      <c r="A1081" s="1" t="n"/>
      <c r="B1081" s="1" t="n"/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M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</row>
    <row r="1082">
      <c r="A1082" s="1" t="n"/>
      <c r="B1082" s="1" t="n"/>
      <c r="C1082" s="1" t="n"/>
      <c r="D1082" s="1" t="n"/>
      <c r="E1082" s="1" t="n"/>
      <c r="F1082" s="1" t="n"/>
      <c r="G1082" s="1" t="n"/>
      <c r="H1082" s="1" t="n"/>
      <c r="I1082" s="1" t="n"/>
      <c r="J1082" s="1" t="n"/>
      <c r="K1082" s="1" t="n"/>
      <c r="L1082" s="1" t="n"/>
      <c r="M1082" s="1" t="n"/>
      <c r="N1082" s="1" t="n"/>
      <c r="O1082" s="1" t="n"/>
      <c r="P1082" s="1" t="n"/>
      <c r="Q1082" s="1" t="n"/>
      <c r="R1082" s="1" t="n"/>
      <c r="S1082" s="1" t="n"/>
      <c r="T1082" s="1" t="n"/>
      <c r="U1082" s="1" t="n"/>
      <c r="V1082" s="1" t="n"/>
      <c r="W1082" s="1" t="n"/>
      <c r="X1082" s="1" t="n"/>
      <c r="Y1082" s="1" t="n"/>
      <c r="Z1082" s="1" t="n"/>
      <c r="AA1082" s="1" t="n"/>
      <c r="AB1082" s="1" t="n"/>
      <c r="AC1082" s="1" t="n"/>
      <c r="AD1082" s="1" t="n"/>
      <c r="AE1082" s="1" t="n"/>
      <c r="AF1082" s="1" t="n"/>
      <c r="AG1082" s="1" t="n"/>
      <c r="AH1082" s="1" t="n"/>
      <c r="AI1082" s="1" t="n"/>
      <c r="AJ1082" s="1" t="n"/>
      <c r="AK1082" s="1" t="n"/>
      <c r="AL1082" s="1" t="n"/>
      <c r="AM1082" s="1" t="n"/>
      <c r="AN1082" s="1" t="n"/>
      <c r="AO1082" s="1" t="n"/>
      <c r="AP1082" s="1" t="n"/>
      <c r="AQ1082" s="1" t="n"/>
      <c r="AR1082" s="1" t="n"/>
      <c r="AS1082" s="1" t="n"/>
      <c r="AT1082" s="1" t="n"/>
      <c r="AU1082" s="1" t="n"/>
      <c r="AV1082" s="1" t="n"/>
      <c r="AW1082" s="1" t="n"/>
      <c r="AX1082" s="1" t="n"/>
      <c r="AY1082" s="1" t="n"/>
      <c r="AZ1082" s="1" t="n"/>
      <c r="BA1082" s="1" t="n"/>
      <c r="BB1082" s="1" t="n"/>
      <c r="BC1082" s="1" t="n"/>
      <c r="BD1082" s="1" t="n"/>
      <c r="BE1082" s="1" t="n"/>
      <c r="BF1082" s="1" t="n"/>
      <c r="BG1082" s="1" t="n"/>
      <c r="BH1082" s="1" t="n"/>
      <c r="BI1082" s="1" t="n"/>
      <c r="BJ1082" s="1" t="n"/>
      <c r="BK1082" s="1" t="n"/>
      <c r="BL1082" s="1" t="n"/>
      <c r="BM1082" s="1" t="n"/>
      <c r="BN1082" s="1" t="n"/>
      <c r="BO1082" s="1" t="n"/>
      <c r="BP1082" s="1" t="n"/>
      <c r="BQ1082" s="1" t="n"/>
      <c r="BR1082" s="1" t="n"/>
      <c r="BS1082" s="1" t="n"/>
      <c r="BT1082" s="1" t="n"/>
      <c r="BU1082" s="1" t="n"/>
      <c r="BV1082" s="1" t="n"/>
      <c r="BW1082" s="1" t="n"/>
      <c r="BX1082" s="1" t="n"/>
      <c r="BY1082" s="1" t="n"/>
      <c r="BZ1082" s="1" t="n"/>
      <c r="CA1082" s="1" t="n"/>
      <c r="CB1082" s="1" t="n"/>
      <c r="CC1082" s="1" t="n"/>
      <c r="CD1082" s="1" t="n"/>
      <c r="CE1082" s="1" t="n"/>
      <c r="CF1082" s="1" t="n"/>
      <c r="CG1082" s="1" t="n"/>
      <c r="CH1082" s="1" t="n"/>
      <c r="CI1082" s="1" t="n"/>
      <c r="CJ1082" s="1" t="n"/>
      <c r="CK1082" s="1" t="n"/>
      <c r="CL1082" s="1" t="n"/>
      <c r="CM1082" s="1" t="n"/>
      <c r="CN1082" s="1" t="n"/>
      <c r="CO1082" s="1" t="n"/>
      <c r="CP1082" s="1" t="n"/>
      <c r="CQ1082" s="1" t="n"/>
      <c r="CR1082" s="1" t="n"/>
      <c r="CS1082" s="1" t="n"/>
      <c r="CT1082" s="1" t="n"/>
      <c r="CU1082" s="1" t="n"/>
      <c r="CV1082" s="1" t="n"/>
      <c r="CW1082" s="1" t="n"/>
      <c r="CX1082" s="1" t="n"/>
      <c r="CY1082" s="1" t="n"/>
      <c r="CZ1082" s="1" t="n"/>
      <c r="DA1082" s="1" t="n"/>
      <c r="DB1082" s="1" t="n"/>
      <c r="DC1082" s="1" t="n"/>
      <c r="DD1082" s="1" t="n"/>
      <c r="DE1082" s="1" t="n"/>
      <c r="DF1082" s="1" t="n"/>
      <c r="DG1082" s="1" t="n"/>
      <c r="DH1082" s="1" t="n"/>
      <c r="DI1082" s="1" t="n"/>
      <c r="DJ1082" s="1" t="n"/>
      <c r="DK1082" s="1" t="n"/>
      <c r="DL1082" s="1" t="n"/>
      <c r="DM1082" s="1" t="n"/>
      <c r="DN1082" s="1" t="n"/>
      <c r="DO1082" s="1" t="n"/>
      <c r="DP1082" s="1" t="n"/>
      <c r="DQ1082" s="1" t="n"/>
      <c r="DR1082" s="1" t="n"/>
      <c r="DS1082" s="1" t="n"/>
      <c r="DT1082" s="1" t="n"/>
      <c r="DU1082" s="1" t="n"/>
      <c r="DV1082" s="1" t="n"/>
      <c r="DW1082" s="1" t="n"/>
      <c r="DX1082" s="1" t="n"/>
      <c r="DY1082" s="1" t="n"/>
      <c r="DZ1082" s="1" t="n"/>
      <c r="EA1082" s="1" t="n"/>
      <c r="EB1082" s="1" t="n"/>
      <c r="EC1082" s="1" t="n"/>
      <c r="ED1082" s="1" t="n"/>
      <c r="EE1082" s="1" t="n"/>
      <c r="EF1082" s="1" t="n"/>
      <c r="EG1082" s="1" t="n"/>
      <c r="EH1082" s="1" t="n"/>
      <c r="EI1082" s="1" t="n"/>
      <c r="EJ1082" s="1" t="n"/>
      <c r="EK1082" s="1" t="n"/>
      <c r="EL1082" s="1" t="n"/>
      <c r="EM1082" s="1" t="n"/>
      <c r="EN1082" s="1" t="n"/>
      <c r="EO1082" s="1" t="n"/>
      <c r="EP1082" s="1" t="n"/>
      <c r="EQ1082" s="1" t="n"/>
      <c r="ER1082" s="1" t="n"/>
      <c r="ES1082" s="1" t="n"/>
      <c r="ET1082" s="1" t="n"/>
      <c r="EU1082" s="1" t="n"/>
      <c r="EV1082" s="1" t="n"/>
      <c r="EW1082" s="1" t="n"/>
      <c r="EX1082" s="1" t="n"/>
      <c r="EY1082" s="1" t="n"/>
      <c r="EZ1082" s="1" t="n"/>
      <c r="FA1082" s="1" t="n"/>
      <c r="FB1082" s="1" t="n"/>
      <c r="FC1082" s="1" t="n"/>
      <c r="FD1082" s="1" t="n"/>
      <c r="FE1082" s="1" t="n"/>
      <c r="FF1082" s="1" t="n"/>
      <c r="FG1082" s="1" t="n"/>
      <c r="FH1082" s="1" t="n"/>
      <c r="FI1082" s="1" t="n"/>
      <c r="FJ1082" s="1" t="n"/>
      <c r="FK1082" s="1" t="n"/>
      <c r="FL1082" s="1" t="n"/>
      <c r="FM1082" s="1" t="n"/>
      <c r="FN1082" s="1" t="n"/>
      <c r="FO1082" s="1" t="n"/>
      <c r="FP1082" s="1" t="n"/>
      <c r="FQ1082" s="1" t="n"/>
      <c r="FR1082" s="1" t="n"/>
      <c r="FS1082" s="1" t="n"/>
      <c r="FT1082" s="1" t="n"/>
      <c r="FU1082" s="1" t="n"/>
      <c r="FV1082" s="1" t="n"/>
      <c r="FW1082" s="1" t="n"/>
      <c r="FX1082" s="1" t="n"/>
      <c r="FY1082" s="1" t="n"/>
      <c r="FZ1082" s="1" t="n"/>
      <c r="GA1082" s="1" t="n"/>
      <c r="GB1082" s="1" t="n"/>
      <c r="GC1082" s="1" t="n"/>
      <c r="GD1082" s="1" t="n"/>
      <c r="GE1082" s="1" t="n"/>
      <c r="GF1082" s="1" t="n"/>
      <c r="GG1082" s="1" t="n"/>
      <c r="GH1082" s="1" t="n"/>
      <c r="GI1082" s="1" t="n"/>
      <c r="GJ1082" s="1" t="n"/>
      <c r="GK1082" s="1" t="n"/>
      <c r="GL1082" s="1" t="n"/>
      <c r="GM1082" s="1" t="n"/>
      <c r="GN1082" s="1" t="n"/>
      <c r="GO1082" s="1" t="n"/>
      <c r="GP1082" s="1" t="n"/>
      <c r="GQ1082" s="1" t="n"/>
      <c r="GR1082" s="1" t="n"/>
      <c r="GS1082" s="1" t="n"/>
      <c r="GT1082" s="1" t="n"/>
      <c r="GU1082" s="1" t="n"/>
      <c r="GV1082" s="1" t="n"/>
      <c r="GW1082" s="1" t="n"/>
      <c r="GX1082" s="1" t="n"/>
      <c r="GY1082" s="1" t="n"/>
      <c r="GZ1082" s="1" t="n"/>
      <c r="HA1082" s="1" t="n"/>
      <c r="HB1082" s="1" t="n"/>
      <c r="HC1082" s="1" t="n"/>
      <c r="HD1082" s="1" t="n"/>
      <c r="HE1082" s="1" t="n"/>
      <c r="HF1082" s="1" t="n"/>
      <c r="HG1082" s="1" t="n"/>
      <c r="HH1082" s="1" t="n"/>
      <c r="HI1082" s="1" t="n"/>
      <c r="HJ1082" s="1" t="n"/>
      <c r="HK1082" s="1" t="n"/>
      <c r="HL1082" s="1" t="n"/>
      <c r="HM1082" s="1" t="n"/>
      <c r="HN1082" s="1" t="n"/>
      <c r="HO1082" s="1" t="n"/>
      <c r="HP1082" s="1" t="n"/>
      <c r="HQ1082" s="1" t="n"/>
      <c r="HR1082" s="1" t="n"/>
      <c r="HS1082" s="1" t="n"/>
      <c r="HT1082" s="1" t="n"/>
      <c r="HU1082" s="1" t="n"/>
      <c r="HV1082" s="1" t="n"/>
      <c r="HW1082" s="1" t="n"/>
      <c r="HX1082" s="1" t="n"/>
      <c r="HY1082" s="1" t="n"/>
      <c r="HZ1082" s="1" t="n"/>
      <c r="IA1082" s="1" t="n"/>
      <c r="IB1082" s="1" t="n"/>
      <c r="IC1082" s="1" t="n"/>
      <c r="ID1082" s="1" t="n"/>
      <c r="IE1082" s="1" t="n"/>
      <c r="IF1082" s="1" t="n"/>
      <c r="IG1082" s="1" t="n"/>
      <c r="IH1082" s="1" t="n"/>
      <c r="II1082" s="1" t="n"/>
      <c r="IJ1082" s="1" t="n"/>
      <c r="IK1082" s="1" t="n"/>
      <c r="IL1082" s="1" t="n"/>
      <c r="IM1082" s="1" t="n"/>
      <c r="IN1082" s="1" t="n"/>
      <c r="IO1082" s="1" t="n"/>
      <c r="IP1082" s="1" t="n"/>
      <c r="IQ1082" s="1" t="n"/>
      <c r="IR1082" s="1" t="n"/>
      <c r="IS1082" s="1" t="n"/>
      <c r="IT1082" s="1" t="n"/>
      <c r="IU1082" s="1" t="n"/>
      <c r="IV1082" s="1" t="n"/>
      <c r="IW1082" s="1" t="n"/>
      <c r="IX1082" s="1" t="n"/>
      <c r="IY1082" s="1" t="n"/>
      <c r="IZ1082" s="1" t="n"/>
      <c r="JA1082" s="1" t="n"/>
      <c r="JB1082" s="1" t="n"/>
      <c r="JC1082" s="1" t="n"/>
      <c r="JD1082" s="1" t="n"/>
      <c r="JE1082" s="1" t="n"/>
      <c r="JF1082" s="1" t="n"/>
      <c r="JG1082" s="1" t="n"/>
      <c r="JH1082" s="1" t="n"/>
      <c r="JI1082" s="1" t="n"/>
      <c r="JJ1082" s="1" t="n"/>
      <c r="JK1082" s="1" t="n"/>
      <c r="JL1082" s="1" t="n"/>
      <c r="JM1082" s="1" t="n"/>
      <c r="JN1082" s="1" t="n"/>
      <c r="JO1082" s="1" t="n"/>
      <c r="JP1082" s="1" t="n"/>
      <c r="JQ1082" s="1" t="n"/>
      <c r="JR1082" s="1" t="n"/>
      <c r="JS1082" s="1" t="n"/>
      <c r="JT1082" s="1" t="n"/>
      <c r="JU1082" s="1" t="n"/>
    </row>
    <row r="1083">
      <c r="A1083" s="1" t="n"/>
      <c r="B1083" s="1" t="n"/>
      <c r="C1083" s="1" t="n"/>
      <c r="D1083" s="1" t="n"/>
      <c r="E1083" s="1" t="n"/>
      <c r="F1083" s="1" t="n"/>
      <c r="G1083" s="1" t="n"/>
      <c r="H1083" s="1" t="n"/>
      <c r="I1083" s="1" t="n"/>
      <c r="J1083" s="1" t="n"/>
      <c r="K1083" s="1" t="n"/>
      <c r="L1083" s="1" t="n"/>
      <c r="M1083" s="1" t="n"/>
      <c r="N1083" s="1" t="n"/>
      <c r="O1083" s="1" t="n"/>
      <c r="P1083" s="1" t="n"/>
      <c r="Q1083" s="1" t="n"/>
      <c r="R1083" s="1" t="n"/>
      <c r="S1083" s="1" t="n"/>
      <c r="T1083" s="1" t="n"/>
      <c r="U1083" s="1" t="n"/>
      <c r="V1083" s="1" t="n"/>
      <c r="W1083" s="1" t="n"/>
      <c r="X1083" s="1" t="n"/>
      <c r="Y1083" s="1" t="n"/>
      <c r="Z1083" s="1" t="n"/>
      <c r="AA1083" s="1" t="n"/>
      <c r="AB1083" s="1" t="n"/>
      <c r="AC1083" s="1" t="n"/>
      <c r="AD1083" s="1" t="n"/>
      <c r="AE1083" s="1" t="n"/>
      <c r="AF1083" s="1" t="n"/>
      <c r="AG1083" s="1" t="n"/>
      <c r="AH1083" s="1" t="n"/>
      <c r="AI1083" s="1" t="n"/>
      <c r="AJ1083" s="1" t="n"/>
      <c r="AK1083" s="1" t="n"/>
      <c r="AL1083" s="1" t="n"/>
      <c r="AM1083" s="1" t="n"/>
      <c r="AN1083" s="1" t="n"/>
      <c r="AO1083" s="1" t="n"/>
      <c r="AP1083" s="1" t="n"/>
      <c r="AQ1083" s="1" t="n"/>
      <c r="AR1083" s="1" t="n"/>
      <c r="AS1083" s="1" t="n"/>
      <c r="AT1083" s="1" t="n"/>
      <c r="AU1083" s="1" t="n"/>
      <c r="AV1083" s="1" t="n"/>
      <c r="AW1083" s="1" t="n"/>
      <c r="AX1083" s="1" t="n"/>
      <c r="AY1083" s="1" t="n"/>
      <c r="AZ1083" s="1" t="n"/>
      <c r="BA1083" s="1" t="n"/>
      <c r="BB1083" s="1" t="n"/>
      <c r="BC1083" s="1" t="n"/>
      <c r="BD1083" s="1" t="n"/>
      <c r="BE1083" s="1" t="n"/>
      <c r="BF1083" s="1" t="n"/>
      <c r="BG1083" s="1" t="n"/>
      <c r="BH1083" s="1" t="n"/>
      <c r="BI1083" s="1" t="n"/>
      <c r="BJ1083" s="1" t="n"/>
      <c r="BK1083" s="1" t="n"/>
      <c r="BL1083" s="1" t="n"/>
      <c r="BM1083" s="1" t="n"/>
      <c r="BN1083" s="1" t="n"/>
      <c r="BO1083" s="1" t="n"/>
      <c r="BP1083" s="1" t="n"/>
      <c r="BQ1083" s="1" t="n"/>
      <c r="BR1083" s="1" t="n"/>
      <c r="BS1083" s="1" t="n"/>
      <c r="BT1083" s="1" t="n"/>
      <c r="BU1083" s="1" t="n"/>
      <c r="BV1083" s="1" t="n"/>
      <c r="BW1083" s="1" t="n"/>
      <c r="BX1083" s="1" t="n"/>
      <c r="BY1083" s="1" t="n"/>
      <c r="BZ1083" s="1" t="n"/>
      <c r="CA1083" s="1" t="n"/>
      <c r="CB1083" s="1" t="n"/>
      <c r="CC1083" s="1" t="n"/>
      <c r="CD1083" s="1" t="n"/>
      <c r="CE1083" s="1" t="n"/>
      <c r="CF1083" s="1" t="n"/>
      <c r="CG1083" s="1" t="n"/>
      <c r="CH1083" s="1" t="n"/>
      <c r="CI1083" s="1" t="n"/>
      <c r="CJ1083" s="1" t="n"/>
      <c r="CK1083" s="1" t="n"/>
      <c r="CL1083" s="1" t="n"/>
      <c r="CM1083" s="1" t="n"/>
      <c r="CN1083" s="1" t="n"/>
      <c r="CO1083" s="1" t="n"/>
      <c r="CP1083" s="1" t="n"/>
      <c r="CQ1083" s="1" t="n"/>
      <c r="CR1083" s="1" t="n"/>
      <c r="CS1083" s="1" t="n"/>
      <c r="CT1083" s="1" t="n"/>
      <c r="CU1083" s="1" t="n"/>
      <c r="CV1083" s="1" t="n"/>
      <c r="CW1083" s="1" t="n"/>
      <c r="CX1083" s="1" t="n"/>
      <c r="CY1083" s="1" t="n"/>
      <c r="CZ1083" s="1" t="n"/>
      <c r="DA1083" s="1" t="n"/>
      <c r="DB1083" s="1" t="n"/>
      <c r="DC1083" s="1" t="n"/>
      <c r="DD1083" s="1" t="n"/>
      <c r="DE1083" s="1" t="n"/>
      <c r="DF1083" s="1" t="n"/>
      <c r="DG1083" s="1" t="n"/>
      <c r="DH1083" s="1" t="n"/>
      <c r="DI1083" s="1" t="n"/>
      <c r="DJ1083" s="1" t="n"/>
      <c r="DK1083" s="1" t="n"/>
      <c r="DL1083" s="1" t="n"/>
      <c r="DM1083" s="1" t="n"/>
      <c r="DN1083" s="1" t="n"/>
      <c r="DO1083" s="1" t="n"/>
      <c r="DP1083" s="1" t="n"/>
      <c r="DQ1083" s="1" t="n"/>
      <c r="DR1083" s="1" t="n"/>
      <c r="DS1083" s="1" t="n"/>
      <c r="DT1083" s="1" t="n"/>
      <c r="DU1083" s="1" t="n"/>
      <c r="DV1083" s="1" t="n"/>
      <c r="DW1083" s="1" t="n"/>
      <c r="DX1083" s="1" t="n"/>
      <c r="DY1083" s="1" t="n"/>
      <c r="DZ1083" s="1" t="n"/>
      <c r="EA1083" s="1" t="n"/>
      <c r="EB1083" s="1" t="n"/>
      <c r="EC1083" s="1" t="n"/>
      <c r="ED1083" s="1" t="n"/>
      <c r="EE1083" s="1" t="n"/>
      <c r="EF1083" s="1" t="n"/>
      <c r="EG1083" s="1" t="n"/>
      <c r="EH1083" s="1" t="n"/>
      <c r="EI1083" s="1" t="n"/>
      <c r="EJ1083" s="1" t="n"/>
      <c r="EK1083" s="1" t="n"/>
      <c r="EL1083" s="1" t="n"/>
      <c r="EM1083" s="1" t="n"/>
      <c r="EN1083" s="1" t="n"/>
      <c r="EO1083" s="1" t="n"/>
      <c r="EP1083" s="1" t="n"/>
      <c r="EQ1083" s="1" t="n"/>
      <c r="ER1083" s="1" t="n"/>
      <c r="ES1083" s="1" t="n"/>
      <c r="ET1083" s="1" t="n"/>
      <c r="EU1083" s="1" t="n"/>
      <c r="EV1083" s="1" t="n"/>
      <c r="EW1083" s="1" t="n"/>
      <c r="EX1083" s="1" t="n"/>
      <c r="EY1083" s="1" t="n"/>
      <c r="EZ1083" s="1" t="n"/>
      <c r="FA1083" s="1" t="n"/>
      <c r="FB1083" s="1" t="n"/>
      <c r="FC1083" s="1" t="n"/>
      <c r="FD1083" s="1" t="n"/>
      <c r="FE1083" s="1" t="n"/>
      <c r="FF1083" s="1" t="n"/>
      <c r="FG1083" s="1" t="n"/>
      <c r="FH1083" s="1" t="n"/>
      <c r="FI1083" s="1" t="n"/>
      <c r="FJ1083" s="1" t="n"/>
      <c r="FK1083" s="1" t="n"/>
      <c r="FL1083" s="1" t="n"/>
      <c r="FM1083" s="1" t="n"/>
      <c r="FN1083" s="1" t="n"/>
      <c r="FO1083" s="1" t="n"/>
      <c r="FP1083" s="1" t="n"/>
      <c r="FQ1083" s="1" t="n"/>
      <c r="FR1083" s="1" t="n"/>
      <c r="FS1083" s="1" t="n"/>
      <c r="FT1083" s="1" t="n"/>
      <c r="FU1083" s="1" t="n"/>
      <c r="FV1083" s="1" t="n"/>
      <c r="FW1083" s="1" t="n"/>
      <c r="FX1083" s="1" t="n"/>
      <c r="FY1083" s="1" t="n"/>
      <c r="FZ1083" s="1" t="n"/>
      <c r="GA1083" s="1" t="n"/>
      <c r="GB1083" s="1" t="n"/>
      <c r="GC1083" s="1" t="n"/>
      <c r="GD1083" s="1" t="n"/>
      <c r="GE1083" s="1" t="n"/>
      <c r="GF1083" s="1" t="n"/>
      <c r="GG1083" s="1" t="n"/>
      <c r="GH1083" s="1" t="n"/>
      <c r="GI1083" s="1" t="n"/>
      <c r="GJ1083" s="1" t="n"/>
      <c r="GK1083" s="1" t="n"/>
      <c r="GL1083" s="1" t="n"/>
      <c r="GM1083" s="1" t="n"/>
      <c r="GN1083" s="1" t="n"/>
      <c r="GO1083" s="1" t="n"/>
      <c r="GP1083" s="1" t="n"/>
      <c r="GQ1083" s="1" t="n"/>
      <c r="GR1083" s="1" t="n"/>
      <c r="GS1083" s="1" t="n"/>
      <c r="GT1083" s="1" t="n"/>
      <c r="GU1083" s="1" t="n"/>
      <c r="GV1083" s="1" t="n"/>
      <c r="GW1083" s="1" t="n"/>
      <c r="GX1083" s="1" t="n"/>
      <c r="GY1083" s="1" t="n"/>
      <c r="GZ1083" s="1" t="n"/>
      <c r="HA1083" s="1" t="n"/>
      <c r="HB1083" s="1" t="n"/>
      <c r="HC1083" s="1" t="n"/>
      <c r="HD1083" s="1" t="n"/>
      <c r="HE1083" s="1" t="n"/>
      <c r="HF1083" s="1" t="n"/>
      <c r="HG1083" s="1" t="n"/>
      <c r="HH1083" s="1" t="n"/>
      <c r="HI1083" s="1" t="n"/>
      <c r="HJ1083" s="1" t="n"/>
      <c r="HK1083" s="1" t="n"/>
      <c r="HL1083" s="1" t="n"/>
      <c r="HM1083" s="1" t="n"/>
      <c r="HN1083" s="1" t="n"/>
      <c r="HO1083" s="1" t="n"/>
      <c r="HP1083" s="1" t="n"/>
      <c r="HQ1083" s="1" t="n"/>
      <c r="HR1083" s="1" t="n"/>
      <c r="HS1083" s="1" t="n"/>
      <c r="HT1083" s="1" t="n"/>
      <c r="HU1083" s="1" t="n"/>
      <c r="HV1083" s="1" t="n"/>
      <c r="HW1083" s="1" t="n"/>
      <c r="HX1083" s="1" t="n"/>
      <c r="HY1083" s="1" t="n"/>
      <c r="HZ1083" s="1" t="n"/>
      <c r="IA1083" s="1" t="n"/>
      <c r="IB1083" s="1" t="n"/>
      <c r="IC1083" s="1" t="n"/>
      <c r="ID1083" s="1" t="n"/>
      <c r="IE1083" s="1" t="n"/>
      <c r="IF1083" s="1" t="n"/>
      <c r="IG1083" s="1" t="n"/>
      <c r="IH1083" s="1" t="n"/>
      <c r="II1083" s="1" t="n"/>
      <c r="IJ1083" s="1" t="n"/>
      <c r="IK1083" s="1" t="n"/>
      <c r="IL1083" s="1" t="n"/>
      <c r="IM1083" s="1" t="n"/>
      <c r="IN1083" s="1" t="n"/>
      <c r="IO1083" s="1" t="n"/>
      <c r="IP1083" s="1" t="n"/>
      <c r="IQ1083" s="1" t="n"/>
      <c r="IR1083" s="1" t="n"/>
      <c r="IS1083" s="1" t="n"/>
      <c r="IT1083" s="1" t="n"/>
      <c r="IU1083" s="1" t="n"/>
      <c r="IV1083" s="1" t="n"/>
      <c r="IW1083" s="1" t="n"/>
      <c r="IX1083" s="1" t="n"/>
      <c r="IY1083" s="1" t="n"/>
      <c r="IZ1083" s="1" t="n"/>
      <c r="JA1083" s="1" t="n"/>
      <c r="JB1083" s="1" t="n"/>
      <c r="JC1083" s="1" t="n"/>
      <c r="JD1083" s="1" t="n"/>
      <c r="JE1083" s="1" t="n"/>
      <c r="JF1083" s="1" t="n"/>
      <c r="JG1083" s="1" t="n"/>
      <c r="JH1083" s="1" t="n"/>
      <c r="JI1083" s="1" t="n"/>
      <c r="JJ1083" s="1" t="n"/>
      <c r="JK1083" s="1" t="n"/>
      <c r="JL1083" s="1" t="n"/>
      <c r="JM1083" s="1" t="n"/>
      <c r="JN1083" s="1" t="n"/>
      <c r="JO1083" s="1" t="n"/>
      <c r="JP1083" s="1" t="n"/>
      <c r="JQ1083" s="1" t="n"/>
      <c r="JR1083" s="1" t="n"/>
      <c r="JS1083" s="1" t="n"/>
      <c r="JT1083" s="1" t="n"/>
      <c r="JU1083" s="1" t="n"/>
    </row>
    <row r="1084">
      <c r="A1084" s="1" t="n"/>
      <c r="B1084" s="1" t="n"/>
      <c r="C1084" s="1" t="n"/>
      <c r="D1084" s="1" t="n"/>
      <c r="E1084" s="1" t="n"/>
      <c r="F1084" s="1" t="n"/>
      <c r="G1084" s="1" t="n"/>
      <c r="H1084" s="1" t="n"/>
      <c r="I1084" s="1" t="n"/>
      <c r="J1084" s="1" t="n"/>
      <c r="K1084" s="1" t="n"/>
      <c r="L1084" s="1" t="n"/>
      <c r="M1084" s="1" t="n"/>
      <c r="N1084" s="1" t="n"/>
      <c r="O1084" s="1" t="n"/>
      <c r="P1084" s="1" t="n"/>
      <c r="Q1084" s="1" t="n"/>
      <c r="R1084" s="1" t="n"/>
      <c r="S1084" s="1" t="n"/>
      <c r="T1084" s="1" t="n"/>
      <c r="U1084" s="1" t="n"/>
      <c r="V1084" s="1" t="n"/>
      <c r="W1084" s="1" t="n"/>
      <c r="X1084" s="1" t="n"/>
      <c r="Y1084" s="1" t="n"/>
      <c r="Z1084" s="1" t="n"/>
      <c r="AA1084" s="1" t="n"/>
      <c r="AB1084" s="1" t="n"/>
      <c r="AC1084" s="1" t="n"/>
      <c r="AD1084" s="1" t="n"/>
      <c r="AE1084" s="1" t="n"/>
      <c r="AF1084" s="1" t="n"/>
      <c r="AG1084" s="1" t="n"/>
      <c r="AH1084" s="1" t="n"/>
      <c r="AI1084" s="1" t="n"/>
      <c r="AJ1084" s="1" t="n"/>
      <c r="AK1084" s="1" t="n"/>
      <c r="AL1084" s="1" t="n"/>
      <c r="AM1084" s="1" t="n"/>
      <c r="AN1084" s="1" t="n"/>
      <c r="AO1084" s="1" t="n"/>
      <c r="AP1084" s="1" t="n"/>
      <c r="AQ1084" s="1" t="n"/>
      <c r="AR1084" s="1" t="n"/>
      <c r="AS1084" s="1" t="n"/>
      <c r="AT1084" s="1" t="n"/>
      <c r="AU1084" s="1" t="n"/>
      <c r="AV1084" s="1" t="n"/>
      <c r="AW1084" s="1" t="n"/>
      <c r="AX1084" s="1" t="n"/>
      <c r="AY1084" s="1" t="n"/>
      <c r="AZ1084" s="1" t="n"/>
      <c r="BA1084" s="1" t="n"/>
      <c r="BB1084" s="1" t="n"/>
      <c r="BC1084" s="1" t="n"/>
      <c r="BD1084" s="1" t="n"/>
      <c r="BE1084" s="1" t="n"/>
      <c r="BF1084" s="1" t="n"/>
      <c r="BG1084" s="1" t="n"/>
      <c r="BH1084" s="1" t="n"/>
      <c r="BI1084" s="1" t="n"/>
      <c r="BJ1084" s="1" t="n"/>
      <c r="BK1084" s="1" t="n"/>
      <c r="BL1084" s="1" t="n"/>
      <c r="BM1084" s="1" t="n"/>
      <c r="BN1084" s="1" t="n"/>
      <c r="BO1084" s="1" t="n"/>
      <c r="BP1084" s="1" t="n"/>
      <c r="BQ1084" s="1" t="n"/>
      <c r="BR1084" s="1" t="n"/>
      <c r="BS1084" s="1" t="n"/>
      <c r="BT1084" s="1" t="n"/>
      <c r="BU1084" s="1" t="n"/>
      <c r="BV1084" s="1" t="n"/>
      <c r="BW1084" s="1" t="n"/>
      <c r="BX1084" s="1" t="n"/>
      <c r="BY1084" s="1" t="n"/>
      <c r="BZ1084" s="1" t="n"/>
      <c r="CA1084" s="1" t="n"/>
      <c r="CB1084" s="1" t="n"/>
      <c r="CC1084" s="1" t="n"/>
      <c r="CD1084" s="1" t="n"/>
      <c r="CE1084" s="1" t="n"/>
      <c r="CF1084" s="1" t="n"/>
      <c r="CG1084" s="1" t="n"/>
      <c r="CH1084" s="1" t="n"/>
      <c r="CI1084" s="1" t="n"/>
      <c r="CJ1084" s="1" t="n"/>
      <c r="CK1084" s="1" t="n"/>
      <c r="CL1084" s="1" t="n"/>
      <c r="CM1084" s="1" t="n"/>
      <c r="CN1084" s="1" t="n"/>
      <c r="CO1084" s="1" t="n"/>
      <c r="CP1084" s="1" t="n"/>
      <c r="CQ1084" s="1" t="n"/>
      <c r="CR1084" s="1" t="n"/>
      <c r="CS1084" s="1" t="n"/>
      <c r="CT1084" s="1" t="n"/>
      <c r="CU1084" s="1" t="n"/>
      <c r="CV1084" s="1" t="n"/>
      <c r="CW1084" s="1" t="n"/>
      <c r="CX1084" s="1" t="n"/>
      <c r="CY1084" s="1" t="n"/>
      <c r="CZ1084" s="1" t="n"/>
      <c r="DA1084" s="1" t="n"/>
      <c r="DB1084" s="1" t="n"/>
      <c r="DC1084" s="1" t="n"/>
      <c r="DD1084" s="1" t="n"/>
      <c r="DE1084" s="1" t="n"/>
      <c r="DF1084" s="1" t="n"/>
      <c r="DG1084" s="1" t="n"/>
      <c r="DH1084" s="1" t="n"/>
      <c r="DI1084" s="1" t="n"/>
      <c r="DJ1084" s="1" t="n"/>
      <c r="DK1084" s="1" t="n"/>
      <c r="DL1084" s="1" t="n"/>
      <c r="DM1084" s="1" t="n"/>
      <c r="DN1084" s="1" t="n"/>
      <c r="DO1084" s="1" t="n"/>
      <c r="DP1084" s="1" t="n"/>
      <c r="DQ1084" s="1" t="n"/>
      <c r="DR1084" s="1" t="n"/>
      <c r="DS1084" s="1" t="n"/>
      <c r="DT1084" s="1" t="n"/>
      <c r="DU1084" s="1" t="n"/>
      <c r="DV1084" s="1" t="n"/>
      <c r="DW1084" s="1" t="n"/>
      <c r="DX1084" s="1" t="n"/>
      <c r="DY1084" s="1" t="n"/>
      <c r="DZ1084" s="1" t="n"/>
      <c r="EA1084" s="1" t="n"/>
      <c r="EB1084" s="1" t="n"/>
      <c r="EC1084" s="1" t="n"/>
      <c r="ED1084" s="1" t="n"/>
      <c r="EE1084" s="1" t="n"/>
      <c r="EF1084" s="1" t="n"/>
      <c r="EG1084" s="1" t="n"/>
      <c r="EH1084" s="1" t="n"/>
      <c r="EI1084" s="1" t="n"/>
      <c r="EJ1084" s="1" t="n"/>
      <c r="EK1084" s="1" t="n"/>
      <c r="EL1084" s="1" t="n"/>
      <c r="EM1084" s="1" t="n"/>
      <c r="EN1084" s="1" t="n"/>
      <c r="EO1084" s="1" t="n"/>
      <c r="EP1084" s="1" t="n"/>
      <c r="EQ1084" s="1" t="n"/>
      <c r="ER1084" s="1" t="n"/>
      <c r="ES1084" s="1" t="n"/>
      <c r="ET1084" s="1" t="n"/>
      <c r="EU1084" s="1" t="n"/>
      <c r="EV1084" s="1" t="n"/>
      <c r="EW1084" s="1" t="n"/>
      <c r="EX1084" s="1" t="n"/>
      <c r="EY1084" s="1" t="n"/>
      <c r="EZ1084" s="1" t="n"/>
      <c r="FA1084" s="1" t="n"/>
      <c r="FB1084" s="1" t="n"/>
      <c r="FC1084" s="1" t="n"/>
      <c r="FD1084" s="1" t="n"/>
      <c r="FE1084" s="1" t="n"/>
      <c r="FF1084" s="1" t="n"/>
      <c r="FG1084" s="1" t="n"/>
      <c r="FH1084" s="1" t="n"/>
      <c r="FI1084" s="1" t="n"/>
      <c r="FJ1084" s="1" t="n"/>
      <c r="FK1084" s="1" t="n"/>
      <c r="FL1084" s="1" t="n"/>
      <c r="FM1084" s="1" t="n"/>
      <c r="FN1084" s="1" t="n"/>
      <c r="FO1084" s="1" t="n"/>
      <c r="FP1084" s="1" t="n"/>
      <c r="FQ1084" s="1" t="n"/>
      <c r="FR1084" s="1" t="n"/>
      <c r="FS1084" s="1" t="n"/>
      <c r="FT1084" s="1" t="n"/>
      <c r="FU1084" s="1" t="n"/>
      <c r="FV1084" s="1" t="n"/>
      <c r="FW1084" s="1" t="n"/>
      <c r="FX1084" s="1" t="n"/>
      <c r="FY1084" s="1" t="n"/>
      <c r="FZ1084" s="1" t="n"/>
      <c r="GA1084" s="1" t="n"/>
      <c r="GB1084" s="1" t="n"/>
      <c r="GC1084" s="1" t="n"/>
      <c r="GD1084" s="1" t="n"/>
      <c r="GE1084" s="1" t="n"/>
      <c r="GF1084" s="1" t="n"/>
      <c r="GG1084" s="1" t="n"/>
      <c r="GH1084" s="1" t="n"/>
      <c r="GI1084" s="1" t="n"/>
      <c r="GJ1084" s="1" t="n"/>
      <c r="GK1084" s="1" t="n"/>
      <c r="GL1084" s="1" t="n"/>
      <c r="GM1084" s="1" t="n"/>
      <c r="GN1084" s="1" t="n"/>
      <c r="GO1084" s="1" t="n"/>
      <c r="GP1084" s="1" t="n"/>
      <c r="GQ1084" s="1" t="n"/>
      <c r="GR1084" s="1" t="n"/>
      <c r="GS1084" s="1" t="n"/>
      <c r="GT1084" s="1" t="n"/>
      <c r="GU1084" s="1" t="n"/>
      <c r="GV1084" s="1" t="n"/>
      <c r="GW1084" s="1" t="n"/>
      <c r="GX1084" s="1" t="n"/>
      <c r="GY1084" s="1" t="n"/>
      <c r="GZ1084" s="1" t="n"/>
      <c r="HA1084" s="1" t="n"/>
      <c r="HB1084" s="1" t="n"/>
      <c r="HC1084" s="1" t="n"/>
      <c r="HD1084" s="1" t="n"/>
      <c r="HE1084" s="1" t="n"/>
      <c r="HF1084" s="1" t="n"/>
      <c r="HG1084" s="1" t="n"/>
      <c r="HH1084" s="1" t="n"/>
      <c r="HI1084" s="1" t="n"/>
      <c r="HJ1084" s="1" t="n"/>
      <c r="HK1084" s="1" t="n"/>
      <c r="HL1084" s="1" t="n"/>
      <c r="HM1084" s="1" t="n"/>
      <c r="HN1084" s="1" t="n"/>
      <c r="HO1084" s="1" t="n"/>
      <c r="HP1084" s="1" t="n"/>
      <c r="HQ1084" s="1" t="n"/>
      <c r="HR1084" s="1" t="n"/>
      <c r="HS1084" s="1" t="n"/>
      <c r="HT1084" s="1" t="n"/>
      <c r="HU1084" s="1" t="n"/>
      <c r="HV1084" s="1" t="n"/>
      <c r="HW1084" s="1" t="n"/>
      <c r="HX1084" s="1" t="n"/>
      <c r="HY1084" s="1" t="n"/>
      <c r="HZ1084" s="1" t="n"/>
      <c r="IA1084" s="1" t="n"/>
      <c r="IB1084" s="1" t="n"/>
      <c r="IC1084" s="1" t="n"/>
      <c r="ID1084" s="1" t="n"/>
      <c r="IE1084" s="1" t="n"/>
      <c r="IF1084" s="1" t="n"/>
      <c r="IG1084" s="1" t="n"/>
      <c r="IH1084" s="1" t="n"/>
      <c r="II1084" s="1" t="n"/>
      <c r="IJ1084" s="1" t="n"/>
      <c r="IK1084" s="1" t="n"/>
      <c r="IL1084" s="1" t="n"/>
      <c r="IM1084" s="1" t="n"/>
      <c r="IN1084" s="1" t="n"/>
      <c r="IO1084" s="1" t="n"/>
      <c r="IP1084" s="1" t="n"/>
      <c r="IQ1084" s="1" t="n"/>
      <c r="IR1084" s="1" t="n"/>
      <c r="IS1084" s="1" t="n"/>
      <c r="IT1084" s="1" t="n"/>
      <c r="IU1084" s="1" t="n"/>
      <c r="IV1084" s="1" t="n"/>
      <c r="IW1084" s="1" t="n"/>
      <c r="IX1084" s="1" t="n"/>
      <c r="IY1084" s="1" t="n"/>
      <c r="IZ1084" s="1" t="n"/>
      <c r="JA1084" s="1" t="n"/>
      <c r="JB1084" s="1" t="n"/>
      <c r="JC1084" s="1" t="n"/>
      <c r="JD1084" s="1" t="n"/>
      <c r="JE1084" s="1" t="n"/>
      <c r="JF1084" s="1" t="n"/>
      <c r="JG1084" s="1" t="n"/>
      <c r="JH1084" s="1" t="n"/>
      <c r="JI1084" s="1" t="n"/>
      <c r="JJ1084" s="1" t="n"/>
      <c r="JK1084" s="1" t="n"/>
      <c r="JL1084" s="1" t="n"/>
      <c r="JM1084" s="1" t="n"/>
      <c r="JN1084" s="1" t="n"/>
      <c r="JO1084" s="1" t="n"/>
      <c r="JP1084" s="1" t="n"/>
      <c r="JQ1084" s="1" t="n"/>
      <c r="JR1084" s="1" t="n"/>
      <c r="JS1084" s="1" t="n"/>
      <c r="JT1084" s="1" t="n"/>
      <c r="JU1084" s="1" t="n"/>
    </row>
    <row r="1085">
      <c r="A1085" s="1" t="n"/>
      <c r="B1085" s="1" t="n"/>
      <c r="C1085" s="1" t="n"/>
      <c r="D1085" s="1" t="n"/>
      <c r="E1085" s="1" t="n"/>
      <c r="F1085" s="1" t="n"/>
      <c r="G1085" s="1" t="n"/>
      <c r="H1085" s="1" t="n"/>
      <c r="I1085" s="1" t="n"/>
      <c r="J1085" s="1" t="n"/>
      <c r="K1085" s="1" t="n"/>
      <c r="L1085" s="1" t="n"/>
      <c r="M1085" s="1" t="n"/>
      <c r="N1085" s="1" t="n"/>
      <c r="O1085" s="1" t="n"/>
      <c r="P1085" s="1" t="n"/>
      <c r="Q1085" s="1" t="n"/>
      <c r="R1085" s="1" t="n"/>
      <c r="S1085" s="1" t="n"/>
      <c r="T1085" s="1" t="n"/>
      <c r="U1085" s="1" t="n"/>
      <c r="V1085" s="1" t="n"/>
      <c r="W1085" s="1" t="n"/>
      <c r="X1085" s="1" t="n"/>
      <c r="Y1085" s="1" t="n"/>
      <c r="Z1085" s="1" t="n"/>
      <c r="AA1085" s="1" t="n"/>
      <c r="AB1085" s="1" t="n"/>
      <c r="AC1085" s="1" t="n"/>
      <c r="AD1085" s="1" t="n"/>
      <c r="AE1085" s="1" t="n"/>
      <c r="AF1085" s="1" t="n"/>
      <c r="AG1085" s="1" t="n"/>
      <c r="AH1085" s="1" t="n"/>
      <c r="AI1085" s="1" t="n"/>
      <c r="AJ1085" s="1" t="n"/>
      <c r="AK1085" s="1" t="n"/>
      <c r="AL1085" s="1" t="n"/>
      <c r="AM1085" s="1" t="n"/>
      <c r="AN1085" s="1" t="n"/>
      <c r="AO1085" s="1" t="n"/>
      <c r="AP1085" s="1" t="n"/>
      <c r="AQ1085" s="1" t="n"/>
      <c r="AR1085" s="1" t="n"/>
      <c r="AS1085" s="1" t="n"/>
      <c r="AT1085" s="1" t="n"/>
      <c r="AU1085" s="1" t="n"/>
      <c r="AV1085" s="1" t="n"/>
      <c r="AW1085" s="1" t="n"/>
      <c r="AX1085" s="1" t="n"/>
      <c r="AY1085" s="1" t="n"/>
      <c r="AZ1085" s="1" t="n"/>
      <c r="BA1085" s="1" t="n"/>
      <c r="BB1085" s="1" t="n"/>
      <c r="BC1085" s="1" t="n"/>
      <c r="BD1085" s="1" t="n"/>
      <c r="BE1085" s="1" t="n"/>
      <c r="BF1085" s="1" t="n"/>
      <c r="BG1085" s="1" t="n"/>
      <c r="BH1085" s="1" t="n"/>
      <c r="BI1085" s="1" t="n"/>
      <c r="BJ1085" s="1" t="n"/>
      <c r="BK1085" s="1" t="n"/>
      <c r="BL1085" s="1" t="n"/>
      <c r="BM1085" s="1" t="n"/>
      <c r="BN1085" s="1" t="n"/>
      <c r="BO1085" s="1" t="n"/>
      <c r="BP1085" s="1" t="n"/>
      <c r="BQ1085" s="1" t="n"/>
      <c r="BR1085" s="1" t="n"/>
      <c r="BS1085" s="1" t="n"/>
      <c r="BT1085" s="1" t="n"/>
      <c r="BU1085" s="1" t="n"/>
      <c r="BV1085" s="1" t="n"/>
      <c r="BW1085" s="1" t="n"/>
      <c r="BX1085" s="1" t="n"/>
      <c r="BY1085" s="1" t="n"/>
      <c r="BZ1085" s="1" t="n"/>
      <c r="CA1085" s="1" t="n"/>
      <c r="CB1085" s="1" t="n"/>
      <c r="CC1085" s="1" t="n"/>
      <c r="CD1085" s="1" t="n"/>
      <c r="CE1085" s="1" t="n"/>
      <c r="CF1085" s="1" t="n"/>
      <c r="CG1085" s="1" t="n"/>
      <c r="CH1085" s="1" t="n"/>
      <c r="CI1085" s="1" t="n"/>
      <c r="CJ1085" s="1" t="n"/>
      <c r="CK1085" s="1" t="n"/>
      <c r="CL1085" s="1" t="n"/>
      <c r="CM1085" s="1" t="n"/>
      <c r="CN1085" s="1" t="n"/>
      <c r="CO1085" s="1" t="n"/>
      <c r="CP1085" s="1" t="n"/>
      <c r="CQ1085" s="1" t="n"/>
      <c r="CR1085" s="1" t="n"/>
      <c r="CS1085" s="1" t="n"/>
      <c r="CT1085" s="1" t="n"/>
      <c r="CU1085" s="1" t="n"/>
      <c r="CV1085" s="1" t="n"/>
      <c r="CW1085" s="1" t="n"/>
      <c r="CX1085" s="1" t="n"/>
      <c r="CY1085" s="1" t="n"/>
      <c r="CZ1085" s="1" t="n"/>
      <c r="DA1085" s="1" t="n"/>
      <c r="DB1085" s="1" t="n"/>
      <c r="DC1085" s="1" t="n"/>
      <c r="DD1085" s="1" t="n"/>
      <c r="DE1085" s="1" t="n"/>
      <c r="DF1085" s="1" t="n"/>
      <c r="DG1085" s="1" t="n"/>
      <c r="DH1085" s="1" t="n"/>
      <c r="DI1085" s="1" t="n"/>
      <c r="DJ1085" s="1" t="n"/>
      <c r="DK1085" s="1" t="n"/>
      <c r="DL1085" s="1" t="n"/>
      <c r="DM1085" s="1" t="n"/>
      <c r="DN1085" s="1" t="n"/>
      <c r="DO1085" s="1" t="n"/>
      <c r="DP1085" s="1" t="n"/>
      <c r="DQ1085" s="1" t="n"/>
      <c r="DR1085" s="1" t="n"/>
      <c r="DS1085" s="1" t="n"/>
      <c r="DT1085" s="1" t="n"/>
      <c r="DU1085" s="1" t="n"/>
      <c r="DV1085" s="1" t="n"/>
      <c r="DW1085" s="1" t="n"/>
      <c r="DX1085" s="1" t="n"/>
      <c r="DY1085" s="1" t="n"/>
      <c r="DZ1085" s="1" t="n"/>
      <c r="EA1085" s="1" t="n"/>
      <c r="EB1085" s="1" t="n"/>
      <c r="EC1085" s="1" t="n"/>
      <c r="ED1085" s="1" t="n"/>
      <c r="EE1085" s="1" t="n"/>
      <c r="EF1085" s="1" t="n"/>
      <c r="EG1085" s="1" t="n"/>
      <c r="EH1085" s="1" t="n"/>
      <c r="EI1085" s="1" t="n"/>
      <c r="EJ1085" s="1" t="n"/>
      <c r="EK1085" s="1" t="n"/>
      <c r="EL1085" s="1" t="n"/>
      <c r="EM1085" s="1" t="n"/>
      <c r="EN1085" s="1" t="n"/>
      <c r="EO1085" s="1" t="n"/>
      <c r="EP1085" s="1" t="n"/>
      <c r="EQ1085" s="1" t="n"/>
      <c r="ER1085" s="1" t="n"/>
      <c r="ES1085" s="1" t="n"/>
      <c r="ET1085" s="1" t="n"/>
      <c r="EU1085" s="1" t="n"/>
      <c r="EV1085" s="1" t="n"/>
      <c r="EW1085" s="1" t="n"/>
      <c r="EX1085" s="1" t="n"/>
      <c r="EY1085" s="1" t="n"/>
      <c r="EZ1085" s="1" t="n"/>
      <c r="FA1085" s="1" t="n"/>
      <c r="FB1085" s="1" t="n"/>
      <c r="FC1085" s="1" t="n"/>
      <c r="FD1085" s="1" t="n"/>
      <c r="FE1085" s="1" t="n"/>
      <c r="FF1085" s="1" t="n"/>
      <c r="FG1085" s="1" t="n"/>
      <c r="FH1085" s="1" t="n"/>
      <c r="FI1085" s="1" t="n"/>
      <c r="FJ1085" s="1" t="n"/>
      <c r="FK1085" s="1" t="n"/>
      <c r="FL1085" s="1" t="n"/>
      <c r="FM1085" s="1" t="n"/>
      <c r="FN1085" s="1" t="n"/>
      <c r="FO1085" s="1" t="n"/>
      <c r="FP1085" s="1" t="n"/>
      <c r="FQ1085" s="1" t="n"/>
      <c r="FR1085" s="1" t="n"/>
      <c r="FS1085" s="1" t="n"/>
      <c r="FT1085" s="1" t="n"/>
      <c r="FU1085" s="1" t="n"/>
      <c r="FV1085" s="1" t="n"/>
      <c r="FW1085" s="1" t="n"/>
      <c r="FX1085" s="1" t="n"/>
      <c r="FY1085" s="1" t="n"/>
      <c r="FZ1085" s="1" t="n"/>
      <c r="GA1085" s="1" t="n"/>
      <c r="GB1085" s="1" t="n"/>
      <c r="GC1085" s="1" t="n"/>
      <c r="GD1085" s="1" t="n"/>
      <c r="GE1085" s="1" t="n"/>
      <c r="GF1085" s="1" t="n"/>
      <c r="GG1085" s="1" t="n"/>
      <c r="GH1085" s="1" t="n"/>
      <c r="GI1085" s="1" t="n"/>
      <c r="GJ1085" s="1" t="n"/>
      <c r="GK1085" s="1" t="n"/>
      <c r="GL1085" s="1" t="n"/>
      <c r="GM1085" s="1" t="n"/>
      <c r="GN1085" s="1" t="n"/>
      <c r="GO1085" s="1" t="n"/>
      <c r="GP1085" s="1" t="n"/>
      <c r="GQ1085" s="1" t="n"/>
      <c r="GR1085" s="1" t="n"/>
      <c r="GS1085" s="1" t="n"/>
      <c r="GT1085" s="1" t="n"/>
      <c r="GU1085" s="1" t="n"/>
      <c r="GV1085" s="1" t="n"/>
      <c r="GW1085" s="1" t="n"/>
      <c r="GX1085" s="1" t="n"/>
      <c r="GY1085" s="1" t="n"/>
      <c r="GZ1085" s="1" t="n"/>
      <c r="HA1085" s="1" t="n"/>
      <c r="HB1085" s="1" t="n"/>
      <c r="HC1085" s="1" t="n"/>
      <c r="HD1085" s="1" t="n"/>
      <c r="HE1085" s="1" t="n"/>
      <c r="HF1085" s="1" t="n"/>
      <c r="HG1085" s="1" t="n"/>
      <c r="HH1085" s="1" t="n"/>
      <c r="HI1085" s="1" t="n"/>
      <c r="HJ1085" s="1" t="n"/>
      <c r="HK1085" s="1" t="n"/>
      <c r="HL1085" s="1" t="n"/>
      <c r="HM1085" s="1" t="n"/>
      <c r="HN1085" s="1" t="n"/>
      <c r="HO1085" s="1" t="n"/>
      <c r="HP1085" s="1" t="n"/>
      <c r="HQ1085" s="1" t="n"/>
      <c r="HR1085" s="1" t="n"/>
      <c r="HS1085" s="1" t="n"/>
      <c r="HT1085" s="1" t="n"/>
      <c r="HU1085" s="1" t="n"/>
      <c r="HV1085" s="1" t="n"/>
      <c r="HW1085" s="1" t="n"/>
      <c r="HX1085" s="1" t="n"/>
      <c r="HY1085" s="1" t="n"/>
      <c r="HZ1085" s="1" t="n"/>
      <c r="IA1085" s="1" t="n"/>
      <c r="IB1085" s="1" t="n"/>
      <c r="IC1085" s="1" t="n"/>
      <c r="ID1085" s="1" t="n"/>
      <c r="IE1085" s="1" t="n"/>
      <c r="IF1085" s="1" t="n"/>
      <c r="IG1085" s="1" t="n"/>
      <c r="IH1085" s="1" t="n"/>
      <c r="II1085" s="1" t="n"/>
      <c r="IJ1085" s="1" t="n"/>
      <c r="IK1085" s="1" t="n"/>
      <c r="IL1085" s="1" t="n"/>
      <c r="IM1085" s="1" t="n"/>
      <c r="IN1085" s="1" t="n"/>
      <c r="IO1085" s="1" t="n"/>
      <c r="IP1085" s="1" t="n"/>
      <c r="IQ1085" s="1" t="n"/>
      <c r="IR1085" s="1" t="n"/>
      <c r="IS1085" s="1" t="n"/>
      <c r="IT1085" s="1" t="n"/>
      <c r="IU1085" s="1" t="n"/>
      <c r="IV1085" s="1" t="n"/>
      <c r="IW1085" s="1" t="n"/>
      <c r="IX1085" s="1" t="n"/>
      <c r="IY1085" s="1" t="n"/>
      <c r="IZ1085" s="1" t="n"/>
      <c r="JA1085" s="1" t="n"/>
      <c r="JB1085" s="1" t="n"/>
      <c r="JC1085" s="1" t="n"/>
      <c r="JD1085" s="1" t="n"/>
      <c r="JE1085" s="1" t="n"/>
      <c r="JF1085" s="1" t="n"/>
      <c r="JG1085" s="1" t="n"/>
      <c r="JH1085" s="1" t="n"/>
      <c r="JI1085" s="1" t="n"/>
      <c r="JJ1085" s="1" t="n"/>
      <c r="JK1085" s="1" t="n"/>
      <c r="JL1085" s="1" t="n"/>
      <c r="JM1085" s="1" t="n"/>
      <c r="JN1085" s="1" t="n"/>
      <c r="JO1085" s="1" t="n"/>
      <c r="JP1085" s="1" t="n"/>
      <c r="JQ1085" s="1" t="n"/>
      <c r="JR1085" s="1" t="n"/>
      <c r="JS1085" s="1" t="n"/>
      <c r="JT1085" s="1" t="n"/>
      <c r="JU1085" s="1" t="n"/>
    </row>
    <row r="1086">
      <c r="A1086" s="1" t="n"/>
      <c r="B1086" s="1" t="n"/>
      <c r="C1086" s="1" t="n"/>
      <c r="D1086" s="1" t="n"/>
      <c r="E1086" s="1" t="n"/>
      <c r="F1086" s="1" t="n"/>
      <c r="G1086" s="1" t="n"/>
      <c r="H1086" s="1" t="n"/>
      <c r="I1086" s="1" t="n"/>
      <c r="J1086" s="1" t="n"/>
      <c r="K1086" s="1" t="n"/>
      <c r="L1086" s="1" t="n"/>
      <c r="M1086" s="1" t="n"/>
      <c r="N1086" s="1" t="n"/>
      <c r="O1086" s="1" t="n"/>
      <c r="P1086" s="1" t="n"/>
      <c r="Q1086" s="1" t="n"/>
      <c r="R1086" s="1" t="n"/>
      <c r="S1086" s="1" t="n"/>
      <c r="T1086" s="1" t="n"/>
      <c r="U1086" s="1" t="n"/>
      <c r="V1086" s="1" t="n"/>
      <c r="W1086" s="1" t="n"/>
      <c r="X1086" s="1" t="n"/>
      <c r="Y1086" s="1" t="n"/>
      <c r="Z1086" s="1" t="n"/>
      <c r="AA1086" s="1" t="n"/>
      <c r="AB1086" s="1" t="n"/>
      <c r="AC1086" s="1" t="n"/>
      <c r="AD1086" s="1" t="n"/>
      <c r="AE1086" s="1" t="n"/>
      <c r="AF1086" s="1" t="n"/>
      <c r="AG1086" s="1" t="n"/>
      <c r="AH1086" s="1" t="n"/>
      <c r="AI1086" s="1" t="n"/>
      <c r="AJ1086" s="1" t="n"/>
      <c r="AK1086" s="1" t="n"/>
      <c r="AL1086" s="1" t="n"/>
      <c r="AM1086" s="1" t="n"/>
      <c r="AN1086" s="1" t="n"/>
      <c r="AO1086" s="1" t="n"/>
      <c r="AP1086" s="1" t="n"/>
      <c r="AQ1086" s="1" t="n"/>
      <c r="AR1086" s="1" t="n"/>
      <c r="AS1086" s="1" t="n"/>
      <c r="AT1086" s="1" t="n"/>
      <c r="AU1086" s="1" t="n"/>
      <c r="AV1086" s="1" t="n"/>
      <c r="AW1086" s="1" t="n"/>
      <c r="AX1086" s="1" t="n"/>
      <c r="AY1086" s="1" t="n"/>
      <c r="AZ1086" s="1" t="n"/>
      <c r="BA1086" s="1" t="n"/>
      <c r="BB1086" s="1" t="n"/>
      <c r="BC1086" s="1" t="n"/>
      <c r="BD1086" s="1" t="n"/>
      <c r="BE1086" s="1" t="n"/>
      <c r="BF1086" s="1" t="n"/>
      <c r="BG1086" s="1" t="n"/>
      <c r="BH1086" s="1" t="n"/>
      <c r="BI1086" s="1" t="n"/>
      <c r="BJ1086" s="1" t="n"/>
      <c r="BK1086" s="1" t="n"/>
      <c r="BL1086" s="1" t="n"/>
      <c r="BM1086" s="1" t="n"/>
      <c r="BN1086" s="1" t="n"/>
      <c r="BO1086" s="1" t="n"/>
      <c r="BP1086" s="1" t="n"/>
      <c r="BQ1086" s="1" t="n"/>
      <c r="BR1086" s="1" t="n"/>
      <c r="BS1086" s="1" t="n"/>
      <c r="BT1086" s="1" t="n"/>
      <c r="BU1086" s="1" t="n"/>
      <c r="BV1086" s="1" t="n"/>
      <c r="BW1086" s="1" t="n"/>
      <c r="BX1086" s="1" t="n"/>
      <c r="BY1086" s="1" t="n"/>
      <c r="BZ1086" s="1" t="n"/>
      <c r="CA1086" s="1" t="n"/>
      <c r="CB1086" s="1" t="n"/>
      <c r="CC1086" s="1" t="n"/>
      <c r="CD1086" s="1" t="n"/>
      <c r="CE1086" s="1" t="n"/>
      <c r="CF1086" s="1" t="n"/>
      <c r="CG1086" s="1" t="n"/>
      <c r="CH1086" s="1" t="n"/>
      <c r="CI1086" s="1" t="n"/>
      <c r="CJ1086" s="1" t="n"/>
      <c r="CK1086" s="1" t="n"/>
      <c r="CL1086" s="1" t="n"/>
      <c r="CM1086" s="1" t="n"/>
      <c r="CN1086" s="1" t="n"/>
      <c r="CO1086" s="1" t="n"/>
      <c r="CP1086" s="1" t="n"/>
      <c r="CQ1086" s="1" t="n"/>
      <c r="CR1086" s="1" t="n"/>
      <c r="CS1086" s="1" t="n"/>
      <c r="CT1086" s="1" t="n"/>
      <c r="CU1086" s="1" t="n"/>
      <c r="CV1086" s="1" t="n"/>
      <c r="CW1086" s="1" t="n"/>
      <c r="CX1086" s="1" t="n"/>
      <c r="CY1086" s="1" t="n"/>
      <c r="CZ1086" s="1" t="n"/>
      <c r="DA1086" s="1" t="n"/>
      <c r="DB1086" s="1" t="n"/>
      <c r="DC1086" s="1" t="n"/>
      <c r="DD1086" s="1" t="n"/>
      <c r="DE1086" s="1" t="n"/>
      <c r="DF1086" s="1" t="n"/>
      <c r="DG1086" s="1" t="n"/>
      <c r="DH1086" s="1" t="n"/>
      <c r="DI1086" s="1" t="n"/>
      <c r="DJ1086" s="1" t="n"/>
      <c r="DK1086" s="1" t="n"/>
      <c r="DL1086" s="1" t="n"/>
      <c r="DM1086" s="1" t="n"/>
      <c r="DN1086" s="1" t="n"/>
      <c r="DO1086" s="1" t="n"/>
      <c r="DP1086" s="1" t="n"/>
      <c r="DQ1086" s="1" t="n"/>
      <c r="DR1086" s="1" t="n"/>
      <c r="DS1086" s="1" t="n"/>
      <c r="DT1086" s="1" t="n"/>
      <c r="DU1086" s="1" t="n"/>
      <c r="DV1086" s="1" t="n"/>
      <c r="DW1086" s="1" t="n"/>
      <c r="DX1086" s="1" t="n"/>
      <c r="DY1086" s="1" t="n"/>
      <c r="DZ1086" s="1" t="n"/>
      <c r="EA1086" s="1" t="n"/>
      <c r="EB1086" s="1" t="n"/>
      <c r="EC1086" s="1" t="n"/>
      <c r="ED1086" s="1" t="n"/>
      <c r="EE1086" s="1" t="n"/>
      <c r="EF1086" s="1" t="n"/>
      <c r="EG1086" s="1" t="n"/>
      <c r="EH1086" s="1" t="n"/>
      <c r="EI1086" s="1" t="n"/>
      <c r="EJ1086" s="1" t="n"/>
      <c r="EK1086" s="1" t="n"/>
      <c r="EL1086" s="1" t="n"/>
      <c r="EM1086" s="1" t="n"/>
      <c r="EN1086" s="1" t="n"/>
      <c r="EO1086" s="1" t="n"/>
      <c r="EP1086" s="1" t="n"/>
      <c r="EQ1086" s="1" t="n"/>
      <c r="ER1086" s="1" t="n"/>
      <c r="ES1086" s="1" t="n"/>
      <c r="ET1086" s="1" t="n"/>
      <c r="EU1086" s="1" t="n"/>
      <c r="EV1086" s="1" t="n"/>
      <c r="EW1086" s="1" t="n"/>
      <c r="EX1086" s="1" t="n"/>
      <c r="EY1086" s="1" t="n"/>
      <c r="EZ1086" s="1" t="n"/>
      <c r="FA1086" s="1" t="n"/>
      <c r="FB1086" s="1" t="n"/>
      <c r="FC1086" s="1" t="n"/>
      <c r="FD1086" s="1" t="n"/>
      <c r="FE1086" s="1" t="n"/>
      <c r="FF1086" s="1" t="n"/>
      <c r="FG1086" s="1" t="n"/>
      <c r="FH1086" s="1" t="n"/>
      <c r="FI1086" s="1" t="n"/>
      <c r="FJ1086" s="1" t="n"/>
      <c r="FK1086" s="1" t="n"/>
      <c r="FL1086" s="1" t="n"/>
      <c r="FM1086" s="1" t="n"/>
      <c r="FN1086" s="1" t="n"/>
      <c r="FO1086" s="1" t="n"/>
      <c r="FP1086" s="1" t="n"/>
      <c r="FQ1086" s="1" t="n"/>
      <c r="FR1086" s="1" t="n"/>
      <c r="FS1086" s="1" t="n"/>
      <c r="FT1086" s="1" t="n"/>
      <c r="FU1086" s="1" t="n"/>
      <c r="FV1086" s="1" t="n"/>
      <c r="FW1086" s="1" t="n"/>
      <c r="FX1086" s="1" t="n"/>
      <c r="FY1086" s="1" t="n"/>
      <c r="FZ1086" s="1" t="n"/>
      <c r="GA1086" s="1" t="n"/>
      <c r="GB1086" s="1" t="n"/>
      <c r="GC1086" s="1" t="n"/>
      <c r="GD1086" s="1" t="n"/>
      <c r="GE1086" s="1" t="n"/>
      <c r="GF1086" s="1" t="n"/>
      <c r="GG1086" s="1" t="n"/>
      <c r="GH1086" s="1" t="n"/>
      <c r="GI1086" s="1" t="n"/>
      <c r="GJ1086" s="1" t="n"/>
      <c r="GK1086" s="1" t="n"/>
      <c r="GL1086" s="1" t="n"/>
      <c r="GM1086" s="1" t="n"/>
      <c r="GN1086" s="1" t="n"/>
      <c r="GO1086" s="1" t="n"/>
      <c r="GP1086" s="1" t="n"/>
      <c r="GQ1086" s="1" t="n"/>
      <c r="GR1086" s="1" t="n"/>
      <c r="GS1086" s="1" t="n"/>
      <c r="GT1086" s="1" t="n"/>
      <c r="GU1086" s="1" t="n"/>
      <c r="GV1086" s="1" t="n"/>
      <c r="GW1086" s="1" t="n"/>
      <c r="GX1086" s="1" t="n"/>
      <c r="GY1086" s="1" t="n"/>
      <c r="GZ1086" s="1" t="n"/>
      <c r="HA1086" s="1" t="n"/>
      <c r="HB1086" s="1" t="n"/>
      <c r="HC1086" s="1" t="n"/>
      <c r="HD1086" s="1" t="n"/>
      <c r="HE1086" s="1" t="n"/>
      <c r="HF1086" s="1" t="n"/>
      <c r="HG1086" s="1" t="n"/>
      <c r="HH1086" s="1" t="n"/>
      <c r="HI1086" s="1" t="n"/>
      <c r="HJ1086" s="1" t="n"/>
      <c r="HK1086" s="1" t="n"/>
      <c r="HL1086" s="1" t="n"/>
      <c r="HM1086" s="1" t="n"/>
      <c r="HN1086" s="1" t="n"/>
      <c r="HO1086" s="1" t="n"/>
      <c r="HP1086" s="1" t="n"/>
      <c r="HQ1086" s="1" t="n"/>
      <c r="HR1086" s="1" t="n"/>
      <c r="HS1086" s="1" t="n"/>
      <c r="HT1086" s="1" t="n"/>
      <c r="HU1086" s="1" t="n"/>
      <c r="HV1086" s="1" t="n"/>
      <c r="HW1086" s="1" t="n"/>
      <c r="HX1086" s="1" t="n"/>
      <c r="HY1086" s="1" t="n"/>
      <c r="HZ1086" s="1" t="n"/>
      <c r="IA1086" s="1" t="n"/>
      <c r="IB1086" s="1" t="n"/>
      <c r="IC1086" s="1" t="n"/>
      <c r="ID1086" s="1" t="n"/>
      <c r="IE1086" s="1" t="n"/>
      <c r="IF1086" s="1" t="n"/>
      <c r="IG1086" s="1" t="n"/>
      <c r="IH1086" s="1" t="n"/>
      <c r="II1086" s="1" t="n"/>
      <c r="IJ1086" s="1" t="n"/>
      <c r="IK1086" s="1" t="n"/>
      <c r="IL1086" s="1" t="n"/>
      <c r="IM1086" s="1" t="n"/>
      <c r="IN1086" s="1" t="n"/>
      <c r="IO1086" s="1" t="n"/>
      <c r="IP1086" s="1" t="n"/>
      <c r="IQ1086" s="1" t="n"/>
      <c r="IR1086" s="1" t="n"/>
      <c r="IS1086" s="1" t="n"/>
      <c r="IT1086" s="1" t="n"/>
      <c r="IU1086" s="1" t="n"/>
      <c r="IV1086" s="1" t="n"/>
      <c r="IW1086" s="1" t="n"/>
      <c r="IX1086" s="1" t="n"/>
      <c r="IY1086" s="1" t="n"/>
      <c r="IZ1086" s="1" t="n"/>
      <c r="JA1086" s="1" t="n"/>
      <c r="JB1086" s="1" t="n"/>
      <c r="JC1086" s="1" t="n"/>
      <c r="JD1086" s="1" t="n"/>
      <c r="JE1086" s="1" t="n"/>
      <c r="JF1086" s="1" t="n"/>
      <c r="JG1086" s="1" t="n"/>
      <c r="JH1086" s="1" t="n"/>
      <c r="JI1086" s="1" t="n"/>
      <c r="JJ1086" s="1" t="n"/>
      <c r="JK1086" s="1" t="n"/>
      <c r="JL1086" s="1" t="n"/>
      <c r="JM1086" s="1" t="n"/>
      <c r="JN1086" s="1" t="n"/>
      <c r="JO1086" s="1" t="n"/>
      <c r="JP1086" s="1" t="n"/>
      <c r="JQ1086" s="1" t="n"/>
      <c r="JR1086" s="1" t="n"/>
      <c r="JS1086" s="1" t="n"/>
      <c r="JT1086" s="1" t="n"/>
      <c r="JU1086" s="1" t="n"/>
    </row>
    <row r="1087">
      <c r="A1087" s="1" t="n"/>
      <c r="B1087" s="1" t="n"/>
      <c r="C1087" s="1" t="n"/>
      <c r="D1087" s="1" t="n"/>
      <c r="E1087" s="1" t="n"/>
      <c r="F1087" s="1" t="n"/>
      <c r="G1087" s="1" t="n"/>
      <c r="H1087" s="1" t="n"/>
      <c r="I1087" s="1" t="n"/>
      <c r="J1087" s="1" t="n"/>
      <c r="K1087" s="1" t="n"/>
      <c r="L1087" s="1" t="n"/>
      <c r="M1087" s="1" t="n"/>
      <c r="N1087" s="1" t="n"/>
      <c r="O1087" s="1" t="n"/>
      <c r="P1087" s="1" t="n"/>
      <c r="Q1087" s="1" t="n"/>
      <c r="R1087" s="1" t="n"/>
      <c r="S1087" s="1" t="n"/>
      <c r="T1087" s="1" t="n"/>
      <c r="U1087" s="1" t="n"/>
      <c r="V1087" s="1" t="n"/>
      <c r="W1087" s="1" t="n"/>
      <c r="X1087" s="1" t="n"/>
      <c r="Y1087" s="1" t="n"/>
      <c r="Z1087" s="1" t="n"/>
      <c r="AA1087" s="1" t="n"/>
      <c r="AB1087" s="1" t="n"/>
      <c r="AC1087" s="1" t="n"/>
      <c r="AD1087" s="1" t="n"/>
      <c r="AE1087" s="1" t="n"/>
      <c r="AF1087" s="1" t="n"/>
      <c r="AG1087" s="1" t="n"/>
      <c r="AH1087" s="1" t="n"/>
      <c r="AI1087" s="1" t="n"/>
      <c r="AJ1087" s="1" t="n"/>
      <c r="AK1087" s="1" t="n"/>
      <c r="AL1087" s="1" t="n"/>
      <c r="AM1087" s="1" t="n"/>
      <c r="AN1087" s="1" t="n"/>
      <c r="AO1087" s="1" t="n"/>
      <c r="AP1087" s="1" t="n"/>
      <c r="AQ1087" s="1" t="n"/>
      <c r="AR1087" s="1" t="n"/>
      <c r="AS1087" s="1" t="n"/>
      <c r="AT1087" s="1" t="n"/>
      <c r="AU1087" s="1" t="n"/>
      <c r="AV1087" s="1" t="n"/>
      <c r="AW1087" s="1" t="n"/>
      <c r="AX1087" s="1" t="n"/>
      <c r="AY1087" s="1" t="n"/>
      <c r="AZ1087" s="1" t="n"/>
      <c r="BA1087" s="1" t="n"/>
      <c r="BB1087" s="1" t="n"/>
      <c r="BC1087" s="1" t="n"/>
      <c r="BD1087" s="1" t="n"/>
      <c r="BE1087" s="1" t="n"/>
      <c r="BF1087" s="1" t="n"/>
      <c r="BG1087" s="1" t="n"/>
      <c r="BH1087" s="1" t="n"/>
      <c r="BI1087" s="1" t="n"/>
      <c r="BJ1087" s="1" t="n"/>
      <c r="BK1087" s="1" t="n"/>
      <c r="BL1087" s="1" t="n"/>
      <c r="BM1087" s="1" t="n"/>
      <c r="BN1087" s="1" t="n"/>
      <c r="BO1087" s="1" t="n"/>
      <c r="BP1087" s="1" t="n"/>
      <c r="BQ1087" s="1" t="n"/>
      <c r="BR1087" s="1" t="n"/>
      <c r="BS1087" s="1" t="n"/>
      <c r="BT1087" s="1" t="n"/>
      <c r="BU1087" s="1" t="n"/>
      <c r="BV1087" s="1" t="n"/>
      <c r="BW1087" s="1" t="n"/>
      <c r="BX1087" s="1" t="n"/>
      <c r="BY1087" s="1" t="n"/>
      <c r="BZ1087" s="1" t="n"/>
      <c r="CA1087" s="1" t="n"/>
      <c r="CB1087" s="1" t="n"/>
      <c r="CC1087" s="1" t="n"/>
      <c r="CD1087" s="1" t="n"/>
      <c r="CE1087" s="1" t="n"/>
      <c r="CF1087" s="1" t="n"/>
      <c r="CG1087" s="1" t="n"/>
      <c r="CH1087" s="1" t="n"/>
      <c r="CI1087" s="1" t="n"/>
      <c r="CJ1087" s="1" t="n"/>
      <c r="CK1087" s="1" t="n"/>
      <c r="CL1087" s="1" t="n"/>
      <c r="CM1087" s="1" t="n"/>
      <c r="CN1087" s="1" t="n"/>
      <c r="CO1087" s="1" t="n"/>
      <c r="CP1087" s="1" t="n"/>
      <c r="CQ1087" s="1" t="n"/>
      <c r="CR1087" s="1" t="n"/>
      <c r="CS1087" s="1" t="n"/>
      <c r="CT1087" s="1" t="n"/>
      <c r="CU1087" s="1" t="n"/>
      <c r="CV1087" s="1" t="n"/>
      <c r="CW1087" s="1" t="n"/>
      <c r="CX1087" s="1" t="n"/>
      <c r="CY1087" s="1" t="n"/>
      <c r="CZ1087" s="1" t="n"/>
      <c r="DA1087" s="1" t="n"/>
      <c r="DB1087" s="1" t="n"/>
      <c r="DC1087" s="1" t="n"/>
      <c r="DD1087" s="1" t="n"/>
      <c r="DE1087" s="1" t="n"/>
      <c r="DF1087" s="1" t="n"/>
      <c r="DG1087" s="1" t="n"/>
      <c r="DH1087" s="1" t="n"/>
      <c r="DI1087" s="1" t="n"/>
      <c r="DJ1087" s="1" t="n"/>
      <c r="DK1087" s="1" t="n"/>
      <c r="DL1087" s="1" t="n"/>
      <c r="DM1087" s="1" t="n"/>
      <c r="DN1087" s="1" t="n"/>
      <c r="DO1087" s="1" t="n"/>
      <c r="DP1087" s="1" t="n"/>
      <c r="DQ1087" s="1" t="n"/>
      <c r="DR1087" s="1" t="n"/>
      <c r="DS1087" s="1" t="n"/>
      <c r="DT1087" s="1" t="n"/>
      <c r="DU1087" s="1" t="n"/>
      <c r="DV1087" s="1" t="n"/>
      <c r="DW1087" s="1" t="n"/>
      <c r="DX1087" s="1" t="n"/>
      <c r="DY1087" s="1" t="n"/>
      <c r="DZ1087" s="1" t="n"/>
      <c r="EA1087" s="1" t="n"/>
      <c r="EB1087" s="1" t="n"/>
      <c r="EC1087" s="1" t="n"/>
      <c r="ED1087" s="1" t="n"/>
      <c r="EE1087" s="1" t="n"/>
      <c r="EF1087" s="1" t="n"/>
      <c r="EG1087" s="1" t="n"/>
      <c r="EH1087" s="1" t="n"/>
      <c r="EI1087" s="1" t="n"/>
      <c r="EJ1087" s="1" t="n"/>
      <c r="EK1087" s="1" t="n"/>
      <c r="EL1087" s="1" t="n"/>
      <c r="EM1087" s="1" t="n"/>
      <c r="EN1087" s="1" t="n"/>
      <c r="EO1087" s="1" t="n"/>
      <c r="EP1087" s="1" t="n"/>
      <c r="EQ1087" s="1" t="n"/>
      <c r="ER1087" s="1" t="n"/>
      <c r="ES1087" s="1" t="n"/>
      <c r="ET1087" s="1" t="n"/>
      <c r="EU1087" s="1" t="n"/>
      <c r="EV1087" s="1" t="n"/>
      <c r="EW1087" s="1" t="n"/>
      <c r="EX1087" s="1" t="n"/>
      <c r="EY1087" s="1" t="n"/>
      <c r="EZ1087" s="1" t="n"/>
      <c r="FA1087" s="1" t="n"/>
      <c r="FB1087" s="1" t="n"/>
      <c r="FC1087" s="1" t="n"/>
      <c r="FD1087" s="1" t="n"/>
      <c r="FE1087" s="1" t="n"/>
      <c r="FF1087" s="1" t="n"/>
      <c r="FG1087" s="1" t="n"/>
      <c r="FH1087" s="1" t="n"/>
      <c r="FI1087" s="1" t="n"/>
      <c r="FJ1087" s="1" t="n"/>
      <c r="FK1087" s="1" t="n"/>
      <c r="FL1087" s="1" t="n"/>
      <c r="FM1087" s="1" t="n"/>
      <c r="FN1087" s="1" t="n"/>
      <c r="FO1087" s="1" t="n"/>
      <c r="FP1087" s="1" t="n"/>
      <c r="FQ1087" s="1" t="n"/>
      <c r="FR1087" s="1" t="n"/>
      <c r="FS1087" s="1" t="n"/>
      <c r="FT1087" s="1" t="n"/>
      <c r="FU1087" s="1" t="n"/>
      <c r="FV1087" s="1" t="n"/>
      <c r="FW1087" s="1" t="n"/>
      <c r="FX1087" s="1" t="n"/>
      <c r="FY1087" s="1" t="n"/>
      <c r="FZ1087" s="1" t="n"/>
      <c r="GA1087" s="1" t="n"/>
      <c r="GB1087" s="1" t="n"/>
      <c r="GC1087" s="1" t="n"/>
      <c r="GD1087" s="1" t="n"/>
      <c r="GE1087" s="1" t="n"/>
      <c r="GF1087" s="1" t="n"/>
      <c r="GG1087" s="1" t="n"/>
      <c r="GH1087" s="1" t="n"/>
      <c r="GI1087" s="1" t="n"/>
      <c r="GJ1087" s="1" t="n"/>
      <c r="GK1087" s="1" t="n"/>
      <c r="GL1087" s="1" t="n"/>
      <c r="GM1087" s="1" t="n"/>
      <c r="GN1087" s="1" t="n"/>
      <c r="GO1087" s="1" t="n"/>
      <c r="GP1087" s="1" t="n"/>
      <c r="GQ1087" s="1" t="n"/>
      <c r="GR1087" s="1" t="n"/>
      <c r="GS1087" s="1" t="n"/>
      <c r="GT1087" s="1" t="n"/>
      <c r="GU1087" s="1" t="n"/>
      <c r="GV1087" s="1" t="n"/>
      <c r="GW1087" s="1" t="n"/>
      <c r="GX1087" s="1" t="n"/>
      <c r="GY1087" s="1" t="n"/>
      <c r="GZ1087" s="1" t="n"/>
      <c r="HA1087" s="1" t="n"/>
      <c r="HB1087" s="1" t="n"/>
      <c r="HC1087" s="1" t="n"/>
      <c r="HD1087" s="1" t="n"/>
      <c r="HE1087" s="1" t="n"/>
      <c r="HF1087" s="1" t="n"/>
      <c r="HG1087" s="1" t="n"/>
      <c r="HH1087" s="1" t="n"/>
      <c r="HI1087" s="1" t="n"/>
      <c r="HJ1087" s="1" t="n"/>
      <c r="HK1087" s="1" t="n"/>
      <c r="HL1087" s="1" t="n"/>
      <c r="HM1087" s="1" t="n"/>
      <c r="HN1087" s="1" t="n"/>
      <c r="HO1087" s="1" t="n"/>
      <c r="HP1087" s="1" t="n"/>
      <c r="HQ1087" s="1" t="n"/>
      <c r="HR1087" s="1" t="n"/>
      <c r="HS1087" s="1" t="n"/>
      <c r="HT1087" s="1" t="n"/>
      <c r="HU1087" s="1" t="n"/>
      <c r="HV1087" s="1" t="n"/>
      <c r="HW1087" s="1" t="n"/>
      <c r="HX1087" s="1" t="n"/>
      <c r="HY1087" s="1" t="n"/>
      <c r="HZ1087" s="1" t="n"/>
      <c r="IA1087" s="1" t="n"/>
      <c r="IB1087" s="1" t="n"/>
      <c r="IC1087" s="1" t="n"/>
      <c r="ID1087" s="1" t="n"/>
      <c r="IE1087" s="1" t="n"/>
      <c r="IF1087" s="1" t="n"/>
      <c r="IG1087" s="1" t="n"/>
      <c r="IH1087" s="1" t="n"/>
      <c r="II1087" s="1" t="n"/>
      <c r="IJ1087" s="1" t="n"/>
      <c r="IK1087" s="1" t="n"/>
      <c r="IL1087" s="1" t="n"/>
      <c r="IM1087" s="1" t="n"/>
      <c r="IN1087" s="1" t="n"/>
      <c r="IO1087" s="1" t="n"/>
      <c r="IP1087" s="1" t="n"/>
      <c r="IQ1087" s="1" t="n"/>
      <c r="IR1087" s="1" t="n"/>
      <c r="IS1087" s="1" t="n"/>
      <c r="IT1087" s="1" t="n"/>
      <c r="IU1087" s="1" t="n"/>
      <c r="IV1087" s="1" t="n"/>
      <c r="IW1087" s="1" t="n"/>
      <c r="IX1087" s="1" t="n"/>
      <c r="IY1087" s="1" t="n"/>
      <c r="IZ1087" s="1" t="n"/>
      <c r="JA1087" s="1" t="n"/>
      <c r="JB1087" s="1" t="n"/>
      <c r="JC1087" s="1" t="n"/>
      <c r="JD1087" s="1" t="n"/>
      <c r="JE1087" s="1" t="n"/>
      <c r="JF1087" s="1" t="n"/>
      <c r="JG1087" s="1" t="n"/>
      <c r="JH1087" s="1" t="n"/>
      <c r="JI1087" s="1" t="n"/>
      <c r="JJ1087" s="1" t="n"/>
      <c r="JK1087" s="1" t="n"/>
      <c r="JL1087" s="1" t="n"/>
      <c r="JM1087" s="1" t="n"/>
      <c r="JN1087" s="1" t="n"/>
      <c r="JO1087" s="1" t="n"/>
      <c r="JP1087" s="1" t="n"/>
      <c r="JQ1087" s="1" t="n"/>
      <c r="JR1087" s="1" t="n"/>
      <c r="JS1087" s="1" t="n"/>
      <c r="JT1087" s="1" t="n"/>
      <c r="JU1087" s="1" t="n"/>
    </row>
    <row r="1088">
      <c r="A1088" s="1" t="n"/>
      <c r="B1088" s="1" t="n"/>
      <c r="C1088" s="1" t="n"/>
      <c r="D1088" s="1" t="n"/>
      <c r="E1088" s="1" t="n"/>
      <c r="F1088" s="1" t="n"/>
      <c r="G1088" s="1" t="n"/>
      <c r="H1088" s="1" t="n"/>
      <c r="I1088" s="1" t="n"/>
      <c r="J1088" s="1" t="n"/>
      <c r="K1088" s="1" t="n"/>
      <c r="L1088" s="1" t="n"/>
      <c r="M1088" s="1" t="n"/>
      <c r="N1088" s="1" t="n"/>
      <c r="O1088" s="1" t="n"/>
      <c r="P1088" s="1" t="n"/>
      <c r="Q1088" s="1" t="n"/>
      <c r="R1088" s="1" t="n"/>
      <c r="S1088" s="1" t="n"/>
      <c r="T1088" s="1" t="n"/>
      <c r="U1088" s="1" t="n"/>
      <c r="V1088" s="1" t="n"/>
      <c r="W1088" s="1" t="n"/>
      <c r="X1088" s="1" t="n"/>
      <c r="Y1088" s="1" t="n"/>
      <c r="Z1088" s="1" t="n"/>
      <c r="AA1088" s="1" t="n"/>
      <c r="AB1088" s="1" t="n"/>
      <c r="AC1088" s="1" t="n"/>
      <c r="AD1088" s="1" t="n"/>
      <c r="AE1088" s="1" t="n"/>
      <c r="AF1088" s="1" t="n"/>
      <c r="AG1088" s="1" t="n"/>
      <c r="AH1088" s="1" t="n"/>
      <c r="AI1088" s="1" t="n"/>
      <c r="AJ1088" s="1" t="n"/>
      <c r="AK1088" s="1" t="n"/>
      <c r="AL1088" s="1" t="n"/>
      <c r="AM1088" s="1" t="n"/>
      <c r="AN1088" s="1" t="n"/>
      <c r="AO1088" s="1" t="n"/>
      <c r="AP1088" s="1" t="n"/>
      <c r="AQ1088" s="1" t="n"/>
      <c r="AR1088" s="1" t="n"/>
      <c r="AS1088" s="1" t="n"/>
      <c r="AT1088" s="1" t="n"/>
      <c r="AU1088" s="1" t="n"/>
      <c r="AV1088" s="1" t="n"/>
      <c r="AW1088" s="1" t="n"/>
      <c r="AX1088" s="1" t="n"/>
      <c r="AY1088" s="1" t="n"/>
      <c r="AZ1088" s="1" t="n"/>
      <c r="BA1088" s="1" t="n"/>
      <c r="BB1088" s="1" t="n"/>
      <c r="BC1088" s="1" t="n"/>
      <c r="BD1088" s="1" t="n"/>
      <c r="BE1088" s="1" t="n"/>
      <c r="BF1088" s="1" t="n"/>
      <c r="BG1088" s="1" t="n"/>
      <c r="BH1088" s="1" t="n"/>
      <c r="BI1088" s="1" t="n"/>
      <c r="BJ1088" s="1" t="n"/>
      <c r="BK1088" s="1" t="n"/>
      <c r="BL1088" s="1" t="n"/>
      <c r="BM1088" s="1" t="n"/>
      <c r="BN1088" s="1" t="n"/>
      <c r="BO1088" s="1" t="n"/>
      <c r="BP1088" s="1" t="n"/>
      <c r="BQ1088" s="1" t="n"/>
      <c r="BR1088" s="1" t="n"/>
      <c r="BS1088" s="1" t="n"/>
      <c r="BT1088" s="1" t="n"/>
      <c r="BU1088" s="1" t="n"/>
      <c r="BV1088" s="1" t="n"/>
      <c r="BW1088" s="1" t="n"/>
      <c r="BX1088" s="1" t="n"/>
      <c r="BY1088" s="1" t="n"/>
      <c r="BZ1088" s="1" t="n"/>
      <c r="CA1088" s="1" t="n"/>
      <c r="CB1088" s="1" t="n"/>
      <c r="CC1088" s="1" t="n"/>
      <c r="CD1088" s="1" t="n"/>
      <c r="CE1088" s="1" t="n"/>
      <c r="CF1088" s="1" t="n"/>
      <c r="CG1088" s="1" t="n"/>
      <c r="CH1088" s="1" t="n"/>
      <c r="CI1088" s="1" t="n"/>
      <c r="CJ1088" s="1" t="n"/>
      <c r="CK1088" s="1" t="n"/>
      <c r="CL1088" s="1" t="n"/>
      <c r="CM1088" s="1" t="n"/>
      <c r="CN1088" s="1" t="n"/>
      <c r="CO1088" s="1" t="n"/>
      <c r="CP1088" s="1" t="n"/>
      <c r="CQ1088" s="1" t="n"/>
      <c r="CR1088" s="1" t="n"/>
      <c r="CS1088" s="1" t="n"/>
      <c r="CT1088" s="1" t="n"/>
      <c r="CU1088" s="1" t="n"/>
      <c r="CV1088" s="1" t="n"/>
      <c r="CW1088" s="1" t="n"/>
      <c r="CX1088" s="1" t="n"/>
      <c r="CY1088" s="1" t="n"/>
      <c r="CZ1088" s="1" t="n"/>
      <c r="DA1088" s="1" t="n"/>
      <c r="DB1088" s="1" t="n"/>
      <c r="DC1088" s="1" t="n"/>
      <c r="DD1088" s="1" t="n"/>
      <c r="DE1088" s="1" t="n"/>
      <c r="DF1088" s="1" t="n"/>
      <c r="DG1088" s="1" t="n"/>
      <c r="DH1088" s="1" t="n"/>
      <c r="DI1088" s="1" t="n"/>
      <c r="DJ1088" s="1" t="n"/>
      <c r="DK1088" s="1" t="n"/>
      <c r="DL1088" s="1" t="n"/>
      <c r="DM1088" s="1" t="n"/>
      <c r="DN1088" s="1" t="n"/>
      <c r="DO1088" s="1" t="n"/>
      <c r="DP1088" s="1" t="n"/>
      <c r="DQ1088" s="1" t="n"/>
      <c r="DR1088" s="1" t="n"/>
      <c r="DS1088" s="1" t="n"/>
      <c r="DT1088" s="1" t="n"/>
      <c r="DU1088" s="1" t="n"/>
      <c r="DV1088" s="1" t="n"/>
      <c r="DW1088" s="1" t="n"/>
      <c r="DX1088" s="1" t="n"/>
      <c r="DY1088" s="1" t="n"/>
      <c r="DZ1088" s="1" t="n"/>
      <c r="EA1088" s="1" t="n"/>
      <c r="EB1088" s="1" t="n"/>
      <c r="EC1088" s="1" t="n"/>
      <c r="ED1088" s="1" t="n"/>
      <c r="EE1088" s="1" t="n"/>
      <c r="EF1088" s="1" t="n"/>
      <c r="EG1088" s="1" t="n"/>
      <c r="EH1088" s="1" t="n"/>
      <c r="EI1088" s="1" t="n"/>
      <c r="EJ1088" s="1" t="n"/>
      <c r="EK1088" s="1" t="n"/>
      <c r="EL1088" s="1" t="n"/>
      <c r="EM1088" s="1" t="n"/>
      <c r="EN1088" s="1" t="n"/>
      <c r="EO1088" s="1" t="n"/>
      <c r="EP1088" s="1" t="n"/>
      <c r="EQ1088" s="1" t="n"/>
      <c r="ER1088" s="1" t="n"/>
      <c r="ES1088" s="1" t="n"/>
      <c r="ET1088" s="1" t="n"/>
      <c r="EU1088" s="1" t="n"/>
      <c r="EV1088" s="1" t="n"/>
      <c r="EW1088" s="1" t="n"/>
      <c r="EX1088" s="1" t="n"/>
      <c r="EY1088" s="1" t="n"/>
      <c r="EZ1088" s="1" t="n"/>
      <c r="FA1088" s="1" t="n"/>
      <c r="FB1088" s="1" t="n"/>
      <c r="FC1088" s="1" t="n"/>
      <c r="FD1088" s="1" t="n"/>
      <c r="FE1088" s="1" t="n"/>
      <c r="FF1088" s="1" t="n"/>
      <c r="FG1088" s="1" t="n"/>
      <c r="FH1088" s="1" t="n"/>
      <c r="FI1088" s="1" t="n"/>
      <c r="FJ1088" s="1" t="n"/>
      <c r="FK1088" s="1" t="n"/>
      <c r="FL1088" s="1" t="n"/>
      <c r="FM1088" s="1" t="n"/>
      <c r="FN1088" s="1" t="n"/>
      <c r="FO1088" s="1" t="n"/>
      <c r="FP1088" s="1" t="n"/>
      <c r="FQ1088" s="1" t="n"/>
      <c r="FR1088" s="1" t="n"/>
      <c r="FS1088" s="1" t="n"/>
      <c r="FT1088" s="1" t="n"/>
      <c r="FU1088" s="1" t="n"/>
      <c r="FV1088" s="1" t="n"/>
      <c r="FW1088" s="1" t="n"/>
      <c r="FX1088" s="1" t="n"/>
      <c r="FY1088" s="1" t="n"/>
      <c r="FZ1088" s="1" t="n"/>
      <c r="GA1088" s="1" t="n"/>
      <c r="GB1088" s="1" t="n"/>
      <c r="GC1088" s="1" t="n"/>
      <c r="GD1088" s="1" t="n"/>
      <c r="GE1088" s="1" t="n"/>
      <c r="GF1088" s="1" t="n"/>
      <c r="GG1088" s="1" t="n"/>
      <c r="GH1088" s="1" t="n"/>
      <c r="GI1088" s="1" t="n"/>
      <c r="GJ1088" s="1" t="n"/>
      <c r="GK1088" s="1" t="n"/>
      <c r="GL1088" s="1" t="n"/>
      <c r="GM1088" s="1" t="n"/>
      <c r="GN1088" s="1" t="n"/>
      <c r="GO1088" s="1" t="n"/>
      <c r="GP1088" s="1" t="n"/>
      <c r="GQ1088" s="1" t="n"/>
      <c r="GR1088" s="1" t="n"/>
      <c r="GS1088" s="1" t="n"/>
      <c r="GT1088" s="1" t="n"/>
      <c r="GU1088" s="1" t="n"/>
      <c r="GV1088" s="1" t="n"/>
      <c r="GW1088" s="1" t="n"/>
      <c r="GX1088" s="1" t="n"/>
      <c r="GY1088" s="1" t="n"/>
      <c r="GZ1088" s="1" t="n"/>
      <c r="HA1088" s="1" t="n"/>
      <c r="HB1088" s="1" t="n"/>
      <c r="HC1088" s="1" t="n"/>
      <c r="HD1088" s="1" t="n"/>
      <c r="HE1088" s="1" t="n"/>
      <c r="HF1088" s="1" t="n"/>
      <c r="HG1088" s="1" t="n"/>
      <c r="HH1088" s="1" t="n"/>
      <c r="HI1088" s="1" t="n"/>
      <c r="HJ1088" s="1" t="n"/>
      <c r="HK1088" s="1" t="n"/>
      <c r="HL1088" s="1" t="n"/>
      <c r="HM1088" s="1" t="n"/>
      <c r="HN1088" s="1" t="n"/>
      <c r="HO1088" s="1" t="n"/>
      <c r="HP1088" s="1" t="n"/>
      <c r="HQ1088" s="1" t="n"/>
      <c r="HR1088" s="1" t="n"/>
      <c r="HS1088" s="1" t="n"/>
      <c r="HT1088" s="1" t="n"/>
      <c r="HU1088" s="1" t="n"/>
      <c r="HV1088" s="1" t="n"/>
      <c r="HW1088" s="1" t="n"/>
      <c r="HX1088" s="1" t="n"/>
      <c r="HY1088" s="1" t="n"/>
      <c r="HZ1088" s="1" t="n"/>
      <c r="IA1088" s="1" t="n"/>
      <c r="IB1088" s="1" t="n"/>
      <c r="IC1088" s="1" t="n"/>
      <c r="ID1088" s="1" t="n"/>
      <c r="IE1088" s="1" t="n"/>
      <c r="IF1088" s="1" t="n"/>
      <c r="IG1088" s="1" t="n"/>
      <c r="IH1088" s="1" t="n"/>
      <c r="II1088" s="1" t="n"/>
      <c r="IJ1088" s="1" t="n"/>
      <c r="IK1088" s="1" t="n"/>
      <c r="IL1088" s="1" t="n"/>
      <c r="IM1088" s="1" t="n"/>
      <c r="IN1088" s="1" t="n"/>
      <c r="IO1088" s="1" t="n"/>
      <c r="IP1088" s="1" t="n"/>
      <c r="IQ1088" s="1" t="n"/>
      <c r="IR1088" s="1" t="n"/>
      <c r="IS1088" s="1" t="n"/>
      <c r="IT1088" s="1" t="n"/>
      <c r="IU1088" s="1" t="n"/>
      <c r="IV1088" s="1" t="n"/>
      <c r="IW1088" s="1" t="n"/>
      <c r="IX1088" s="1" t="n"/>
      <c r="IY1088" s="1" t="n"/>
      <c r="IZ1088" s="1" t="n"/>
      <c r="JA1088" s="1" t="n"/>
      <c r="JB1088" s="1" t="n"/>
      <c r="JC1088" s="1" t="n"/>
      <c r="JD1088" s="1" t="n"/>
      <c r="JE1088" s="1" t="n"/>
      <c r="JF1088" s="1" t="n"/>
      <c r="JG1088" s="1" t="n"/>
      <c r="JH1088" s="1" t="n"/>
      <c r="JI1088" s="1" t="n"/>
      <c r="JJ1088" s="1" t="n"/>
      <c r="JK1088" s="1" t="n"/>
      <c r="JL1088" s="1" t="n"/>
      <c r="JM1088" s="1" t="n"/>
      <c r="JN1088" s="1" t="n"/>
      <c r="JO1088" s="1" t="n"/>
      <c r="JP1088" s="1" t="n"/>
      <c r="JQ1088" s="1" t="n"/>
      <c r="JR1088" s="1" t="n"/>
      <c r="JS1088" s="1" t="n"/>
      <c r="JT1088" s="1" t="n"/>
      <c r="JU1088" s="1" t="n"/>
    </row>
    <row r="1089">
      <c r="A1089" s="1" t="n"/>
      <c r="B1089" s="1" t="n"/>
      <c r="C1089" s="1" t="n"/>
      <c r="D1089" s="1" t="n"/>
      <c r="E1089" s="1" t="n"/>
      <c r="F1089" s="1" t="n"/>
      <c r="G1089" s="1" t="n"/>
      <c r="H1089" s="1" t="n"/>
      <c r="I1089" s="1" t="n"/>
      <c r="J1089" s="1" t="n"/>
      <c r="K1089" s="1" t="n"/>
      <c r="L1089" s="1" t="n"/>
      <c r="M1089" s="1" t="n"/>
      <c r="N1089" s="1" t="n"/>
      <c r="O1089" s="1" t="n"/>
      <c r="P1089" s="1" t="n"/>
      <c r="Q1089" s="1" t="n"/>
      <c r="R1089" s="1" t="n"/>
      <c r="S1089" s="1" t="n"/>
      <c r="T1089" s="1" t="n"/>
      <c r="U1089" s="1" t="n"/>
      <c r="V1089" s="1" t="n"/>
      <c r="W1089" s="1" t="n"/>
      <c r="X1089" s="1" t="n"/>
      <c r="Y1089" s="1" t="n"/>
      <c r="Z1089" s="1" t="n"/>
      <c r="AA1089" s="1" t="n"/>
      <c r="AB1089" s="1" t="n"/>
      <c r="AC1089" s="1" t="n"/>
      <c r="AD1089" s="1" t="n"/>
      <c r="AE1089" s="1" t="n"/>
      <c r="AF1089" s="1" t="n"/>
      <c r="AG1089" s="1" t="n"/>
      <c r="AH1089" s="1" t="n"/>
      <c r="AI1089" s="1" t="n"/>
      <c r="AJ1089" s="1" t="n"/>
      <c r="AK1089" s="1" t="n"/>
      <c r="AL1089" s="1" t="n"/>
      <c r="AM1089" s="1" t="n"/>
      <c r="AN1089" s="1" t="n"/>
      <c r="AO1089" s="1" t="n"/>
      <c r="AP1089" s="1" t="n"/>
      <c r="AQ1089" s="1" t="n"/>
      <c r="AR1089" s="1" t="n"/>
      <c r="AS1089" s="1" t="n"/>
      <c r="AT1089" s="1" t="n"/>
      <c r="AU1089" s="1" t="n"/>
      <c r="AV1089" s="1" t="n"/>
      <c r="AW1089" s="1" t="n"/>
      <c r="AX1089" s="1" t="n"/>
      <c r="AY1089" s="1" t="n"/>
      <c r="AZ1089" s="1" t="n"/>
      <c r="BA1089" s="1" t="n"/>
      <c r="BB1089" s="1" t="n"/>
      <c r="BC1089" s="1" t="n"/>
      <c r="BD1089" s="1" t="n"/>
      <c r="BE1089" s="1" t="n"/>
      <c r="BF1089" s="1" t="n"/>
      <c r="BG1089" s="1" t="n"/>
      <c r="BH1089" s="1" t="n"/>
      <c r="BI1089" s="1" t="n"/>
      <c r="BJ1089" s="1" t="n"/>
      <c r="BK1089" s="1" t="n"/>
      <c r="BL1089" s="1" t="n"/>
      <c r="BM1089" s="1" t="n"/>
      <c r="BN1089" s="1" t="n"/>
      <c r="BO1089" s="1" t="n"/>
      <c r="BP1089" s="1" t="n"/>
      <c r="BQ1089" s="1" t="n"/>
      <c r="BR1089" s="1" t="n"/>
      <c r="BS1089" s="1" t="n"/>
      <c r="BT1089" s="1" t="n"/>
      <c r="BU1089" s="1" t="n"/>
      <c r="BV1089" s="1" t="n"/>
      <c r="BW1089" s="1" t="n"/>
      <c r="BX1089" s="1" t="n"/>
      <c r="BY1089" s="1" t="n"/>
      <c r="BZ1089" s="1" t="n"/>
      <c r="CA1089" s="1" t="n"/>
      <c r="CB1089" s="1" t="n"/>
      <c r="CC1089" s="1" t="n"/>
      <c r="CD1089" s="1" t="n"/>
      <c r="CE1089" s="1" t="n"/>
      <c r="CF1089" s="1" t="n"/>
      <c r="CG1089" s="1" t="n"/>
      <c r="CH1089" s="1" t="n"/>
      <c r="CI1089" s="1" t="n"/>
      <c r="CJ1089" s="1" t="n"/>
      <c r="CK1089" s="1" t="n"/>
      <c r="CL1089" s="1" t="n"/>
      <c r="CM1089" s="1" t="n"/>
      <c r="CN1089" s="1" t="n"/>
      <c r="CO1089" s="1" t="n"/>
      <c r="CP1089" s="1" t="n"/>
      <c r="CQ1089" s="1" t="n"/>
      <c r="CR1089" s="1" t="n"/>
      <c r="CS1089" s="1" t="n"/>
      <c r="CT1089" s="1" t="n"/>
      <c r="CU1089" s="1" t="n"/>
      <c r="CV1089" s="1" t="n"/>
      <c r="CW1089" s="1" t="n"/>
      <c r="CX1089" s="1" t="n"/>
      <c r="CY1089" s="1" t="n"/>
      <c r="CZ1089" s="1" t="n"/>
      <c r="DA1089" s="1" t="n"/>
      <c r="DB1089" s="1" t="n"/>
      <c r="DC1089" s="1" t="n"/>
      <c r="DD1089" s="1" t="n"/>
      <c r="DE1089" s="1" t="n"/>
      <c r="DF1089" s="1" t="n"/>
      <c r="DG1089" s="1" t="n"/>
      <c r="DH1089" s="1" t="n"/>
      <c r="DI1089" s="1" t="n"/>
      <c r="DJ1089" s="1" t="n"/>
      <c r="DK1089" s="1" t="n"/>
      <c r="DL1089" s="1" t="n"/>
      <c r="DM1089" s="1" t="n"/>
      <c r="DN1089" s="1" t="n"/>
      <c r="DO1089" s="1" t="n"/>
      <c r="DP1089" s="1" t="n"/>
      <c r="DQ1089" s="1" t="n"/>
      <c r="DR1089" s="1" t="n"/>
      <c r="DS1089" s="1" t="n"/>
      <c r="DT1089" s="1" t="n"/>
      <c r="DU1089" s="1" t="n"/>
      <c r="DV1089" s="1" t="n"/>
      <c r="DW1089" s="1" t="n"/>
      <c r="DX1089" s="1" t="n"/>
      <c r="DY1089" s="1" t="n"/>
      <c r="DZ1089" s="1" t="n"/>
      <c r="EA1089" s="1" t="n"/>
      <c r="EB1089" s="1" t="n"/>
      <c r="EC1089" s="1" t="n"/>
      <c r="ED1089" s="1" t="n"/>
      <c r="EE1089" s="1" t="n"/>
      <c r="EF1089" s="1" t="n"/>
      <c r="EG1089" s="1" t="n"/>
      <c r="EH1089" s="1" t="n"/>
      <c r="EI1089" s="1" t="n"/>
      <c r="EJ1089" s="1" t="n"/>
      <c r="EK1089" s="1" t="n"/>
      <c r="EL1089" s="1" t="n"/>
      <c r="EM1089" s="1" t="n"/>
      <c r="EN1089" s="1" t="n"/>
      <c r="EO1089" s="1" t="n"/>
      <c r="EP1089" s="1" t="n"/>
      <c r="EQ1089" s="1" t="n"/>
      <c r="ER1089" s="1" t="n"/>
      <c r="ES1089" s="1" t="n"/>
      <c r="ET1089" s="1" t="n"/>
      <c r="EU1089" s="1" t="n"/>
      <c r="EV1089" s="1" t="n"/>
      <c r="EW1089" s="1" t="n"/>
      <c r="EX1089" s="1" t="n"/>
      <c r="EY1089" s="1" t="n"/>
      <c r="EZ1089" s="1" t="n"/>
      <c r="FA1089" s="1" t="n"/>
      <c r="FB1089" s="1" t="n"/>
      <c r="FC1089" s="1" t="n"/>
      <c r="FD1089" s="1" t="n"/>
      <c r="FE1089" s="1" t="n"/>
      <c r="FF1089" s="1" t="n"/>
      <c r="FG1089" s="1" t="n"/>
      <c r="FH1089" s="1" t="n"/>
      <c r="FI1089" s="1" t="n"/>
      <c r="FJ1089" s="1" t="n"/>
      <c r="FK1089" s="1" t="n"/>
      <c r="FL1089" s="1" t="n"/>
      <c r="FM1089" s="1" t="n"/>
      <c r="FN1089" s="1" t="n"/>
      <c r="FO1089" s="1" t="n"/>
      <c r="FP1089" s="1" t="n"/>
      <c r="FQ1089" s="1" t="n"/>
      <c r="FR1089" s="1" t="n"/>
      <c r="FS1089" s="1" t="n"/>
      <c r="FT1089" s="1" t="n"/>
      <c r="FU1089" s="1" t="n"/>
      <c r="FV1089" s="1" t="n"/>
      <c r="FW1089" s="1" t="n"/>
      <c r="FX1089" s="1" t="n"/>
      <c r="FY1089" s="1" t="n"/>
      <c r="FZ1089" s="1" t="n"/>
      <c r="GA1089" s="1" t="n"/>
      <c r="GB1089" s="1" t="n"/>
      <c r="GC1089" s="1" t="n"/>
      <c r="GD1089" s="1" t="n"/>
      <c r="GE1089" s="1" t="n"/>
      <c r="GF1089" s="1" t="n"/>
      <c r="GG1089" s="1" t="n"/>
      <c r="GH1089" s="1" t="n"/>
      <c r="GI1089" s="1" t="n"/>
      <c r="GJ1089" s="1" t="n"/>
      <c r="GK1089" s="1" t="n"/>
      <c r="GL1089" s="1" t="n"/>
      <c r="GM1089" s="1" t="n"/>
      <c r="GN1089" s="1" t="n"/>
      <c r="GO1089" s="1" t="n"/>
      <c r="GP1089" s="1" t="n"/>
      <c r="GQ1089" s="1" t="n"/>
      <c r="GR1089" s="1" t="n"/>
      <c r="GS1089" s="1" t="n"/>
      <c r="GT1089" s="1" t="n"/>
      <c r="GU1089" s="1" t="n"/>
      <c r="GV1089" s="1" t="n"/>
      <c r="GW1089" s="1" t="n"/>
      <c r="GX1089" s="1" t="n"/>
      <c r="GY1089" s="1" t="n"/>
      <c r="GZ1089" s="1" t="n"/>
      <c r="HA1089" s="1" t="n"/>
      <c r="HB1089" s="1" t="n"/>
      <c r="HC1089" s="1" t="n"/>
      <c r="HD1089" s="1" t="n"/>
      <c r="HE1089" s="1" t="n"/>
      <c r="HF1089" s="1" t="n"/>
      <c r="HG1089" s="1" t="n"/>
      <c r="HH1089" s="1" t="n"/>
      <c r="HI1089" s="1" t="n"/>
      <c r="HJ1089" s="1" t="n"/>
      <c r="HK1089" s="1" t="n"/>
      <c r="HL1089" s="1" t="n"/>
      <c r="HM1089" s="1" t="n"/>
      <c r="HN1089" s="1" t="n"/>
      <c r="HO1089" s="1" t="n"/>
      <c r="HP1089" s="1" t="n"/>
      <c r="HQ1089" s="1" t="n"/>
      <c r="HR1089" s="1" t="n"/>
      <c r="HS1089" s="1" t="n"/>
      <c r="HT1089" s="1" t="n"/>
      <c r="HU1089" s="1" t="n"/>
      <c r="HV1089" s="1" t="n"/>
      <c r="HW1089" s="1" t="n"/>
      <c r="HX1089" s="1" t="n"/>
      <c r="HY1089" s="1" t="n"/>
      <c r="HZ1089" s="1" t="n"/>
      <c r="IA1089" s="1" t="n"/>
      <c r="IB1089" s="1" t="n"/>
      <c r="IC1089" s="1" t="n"/>
      <c r="ID1089" s="1" t="n"/>
      <c r="IE1089" s="1" t="n"/>
      <c r="IF1089" s="1" t="n"/>
      <c r="IG1089" s="1" t="n"/>
      <c r="IH1089" s="1" t="n"/>
      <c r="II1089" s="1" t="n"/>
      <c r="IJ1089" s="1" t="n"/>
      <c r="IK1089" s="1" t="n"/>
      <c r="IL1089" s="1" t="n"/>
      <c r="IM1089" s="1" t="n"/>
      <c r="IN1089" s="1" t="n"/>
      <c r="IO1089" s="1" t="n"/>
      <c r="IP1089" s="1" t="n"/>
      <c r="IQ1089" s="1" t="n"/>
      <c r="IR1089" s="1" t="n"/>
      <c r="IS1089" s="1" t="n"/>
      <c r="IT1089" s="1" t="n"/>
      <c r="IU1089" s="1" t="n"/>
      <c r="IV1089" s="1" t="n"/>
      <c r="IW1089" s="1" t="n"/>
      <c r="IX1089" s="1" t="n"/>
      <c r="IY1089" s="1" t="n"/>
      <c r="IZ1089" s="1" t="n"/>
      <c r="JA1089" s="1" t="n"/>
      <c r="JB1089" s="1" t="n"/>
      <c r="JC1089" s="1" t="n"/>
      <c r="JD1089" s="1" t="n"/>
      <c r="JE1089" s="1" t="n"/>
      <c r="JF1089" s="1" t="n"/>
      <c r="JG1089" s="1" t="n"/>
      <c r="JH1089" s="1" t="n"/>
      <c r="JI1089" s="1" t="n"/>
      <c r="JJ1089" s="1" t="n"/>
      <c r="JK1089" s="1" t="n"/>
      <c r="JL1089" s="1" t="n"/>
      <c r="JM1089" s="1" t="n"/>
      <c r="JN1089" s="1" t="n"/>
      <c r="JO1089" s="1" t="n"/>
      <c r="JP1089" s="1" t="n"/>
      <c r="JQ1089" s="1" t="n"/>
      <c r="JR1089" s="1" t="n"/>
      <c r="JS1089" s="1" t="n"/>
      <c r="JT1089" s="1" t="n"/>
      <c r="JU1089" s="1" t="n"/>
    </row>
    <row r="1090">
      <c r="A1090" s="1" t="n"/>
      <c r="B1090" s="1" t="n"/>
      <c r="C1090" s="1" t="n"/>
      <c r="D1090" s="1" t="n"/>
      <c r="E1090" s="1" t="n"/>
      <c r="F1090" s="1" t="n"/>
      <c r="G1090" s="1" t="n"/>
      <c r="H1090" s="1" t="n"/>
      <c r="I1090" s="1" t="n"/>
      <c r="J1090" s="1" t="n"/>
      <c r="K1090" s="1" t="n"/>
      <c r="L1090" s="1" t="n"/>
      <c r="M1090" s="1" t="n"/>
      <c r="N1090" s="1" t="n"/>
      <c r="O1090" s="1" t="n"/>
      <c r="P1090" s="1" t="n"/>
      <c r="Q1090" s="1" t="n"/>
      <c r="R1090" s="1" t="n"/>
      <c r="S1090" s="1" t="n"/>
      <c r="T1090" s="1" t="n"/>
      <c r="U1090" s="1" t="n"/>
      <c r="V1090" s="1" t="n"/>
      <c r="W1090" s="1" t="n"/>
      <c r="X1090" s="1" t="n"/>
      <c r="Y1090" s="1" t="n"/>
      <c r="Z1090" s="1" t="n"/>
      <c r="AA1090" s="1" t="n"/>
      <c r="AB1090" s="1" t="n"/>
      <c r="AC1090" s="1" t="n"/>
      <c r="AD1090" s="1" t="n"/>
      <c r="AE1090" s="1" t="n"/>
      <c r="AF1090" s="1" t="n"/>
      <c r="AG1090" s="1" t="n"/>
      <c r="AH1090" s="1" t="n"/>
      <c r="AI1090" s="1" t="n"/>
      <c r="AJ1090" s="1" t="n"/>
      <c r="AK1090" s="1" t="n"/>
      <c r="AL1090" s="1" t="n"/>
      <c r="AM1090" s="1" t="n"/>
      <c r="AN1090" s="1" t="n"/>
      <c r="AO1090" s="1" t="n"/>
      <c r="AP1090" s="1" t="n"/>
      <c r="AQ1090" s="1" t="n"/>
      <c r="AR1090" s="1" t="n"/>
      <c r="AS1090" s="1" t="n"/>
      <c r="AT1090" s="1" t="n"/>
      <c r="AU1090" s="1" t="n"/>
      <c r="AV1090" s="1" t="n"/>
      <c r="AW1090" s="1" t="n"/>
      <c r="AX1090" s="1" t="n"/>
      <c r="AY1090" s="1" t="n"/>
      <c r="AZ1090" s="1" t="n"/>
      <c r="BA1090" s="1" t="n"/>
      <c r="BB1090" s="1" t="n"/>
      <c r="BC1090" s="1" t="n"/>
      <c r="BD1090" s="1" t="n"/>
      <c r="BE1090" s="1" t="n"/>
      <c r="BF1090" s="1" t="n"/>
      <c r="BG1090" s="1" t="n"/>
      <c r="BH1090" s="1" t="n"/>
      <c r="BI1090" s="1" t="n"/>
      <c r="BJ1090" s="1" t="n"/>
      <c r="BK1090" s="1" t="n"/>
      <c r="BL1090" s="1" t="n"/>
      <c r="BM1090" s="1" t="n"/>
      <c r="BN1090" s="1" t="n"/>
      <c r="BO1090" s="1" t="n"/>
      <c r="BP1090" s="1" t="n"/>
      <c r="BQ1090" s="1" t="n"/>
      <c r="BR1090" s="1" t="n"/>
      <c r="BS1090" s="1" t="n"/>
      <c r="BT1090" s="1" t="n"/>
      <c r="BU1090" s="1" t="n"/>
      <c r="BV1090" s="1" t="n"/>
      <c r="BW1090" s="1" t="n"/>
      <c r="BX1090" s="1" t="n"/>
      <c r="BY1090" s="1" t="n"/>
      <c r="BZ1090" s="1" t="n"/>
      <c r="CA1090" s="1" t="n"/>
      <c r="CB1090" s="1" t="n"/>
      <c r="CC1090" s="1" t="n"/>
      <c r="CD1090" s="1" t="n"/>
      <c r="CE1090" s="1" t="n"/>
      <c r="CF1090" s="1" t="n"/>
      <c r="CG1090" s="1" t="n"/>
      <c r="CH1090" s="1" t="n"/>
      <c r="CI1090" s="1" t="n"/>
      <c r="CJ1090" s="1" t="n"/>
      <c r="CK1090" s="1" t="n"/>
      <c r="CL1090" s="1" t="n"/>
      <c r="CM1090" s="1" t="n"/>
      <c r="CN1090" s="1" t="n"/>
      <c r="CO1090" s="1" t="n"/>
      <c r="CP1090" s="1" t="n"/>
      <c r="CQ1090" s="1" t="n"/>
      <c r="CR1090" s="1" t="n"/>
      <c r="CS1090" s="1" t="n"/>
      <c r="CT1090" s="1" t="n"/>
      <c r="CU1090" s="1" t="n"/>
      <c r="CV1090" s="1" t="n"/>
      <c r="CW1090" s="1" t="n"/>
      <c r="CX1090" s="1" t="n"/>
      <c r="CY1090" s="1" t="n"/>
      <c r="CZ1090" s="1" t="n"/>
      <c r="DA1090" s="1" t="n"/>
      <c r="DB1090" s="1" t="n"/>
      <c r="DC1090" s="1" t="n"/>
      <c r="DD1090" s="1" t="n"/>
      <c r="DE1090" s="1" t="n"/>
      <c r="DF1090" s="1" t="n"/>
      <c r="DG1090" s="1" t="n"/>
      <c r="DH1090" s="1" t="n"/>
      <c r="DI1090" s="1" t="n"/>
      <c r="DJ1090" s="1" t="n"/>
      <c r="DK1090" s="1" t="n"/>
      <c r="DL1090" s="1" t="n"/>
      <c r="DM1090" s="1" t="n"/>
      <c r="DN1090" s="1" t="n"/>
      <c r="DO1090" s="1" t="n"/>
      <c r="DP1090" s="1" t="n"/>
      <c r="DQ1090" s="1" t="n"/>
      <c r="DR1090" s="1" t="n"/>
      <c r="DS1090" s="1" t="n"/>
      <c r="DT1090" s="1" t="n"/>
      <c r="DU1090" s="1" t="n"/>
      <c r="DV1090" s="1" t="n"/>
      <c r="DW1090" s="1" t="n"/>
      <c r="DX1090" s="1" t="n"/>
      <c r="DY1090" s="1" t="n"/>
      <c r="DZ1090" s="1" t="n"/>
      <c r="EA1090" s="1" t="n"/>
      <c r="EB1090" s="1" t="n"/>
      <c r="EC1090" s="1" t="n"/>
      <c r="ED1090" s="1" t="n"/>
      <c r="EE1090" s="1" t="n"/>
      <c r="EF1090" s="1" t="n"/>
      <c r="EG1090" s="1" t="n"/>
      <c r="EH1090" s="1" t="n"/>
      <c r="EI1090" s="1" t="n"/>
      <c r="EJ1090" s="1" t="n"/>
      <c r="EK1090" s="1" t="n"/>
      <c r="EL1090" s="1" t="n"/>
      <c r="EM1090" s="1" t="n"/>
      <c r="EN1090" s="1" t="n"/>
      <c r="EO1090" s="1" t="n"/>
      <c r="EP1090" s="1" t="n"/>
      <c r="EQ1090" s="1" t="n"/>
      <c r="ER1090" s="1" t="n"/>
      <c r="ES1090" s="1" t="n"/>
      <c r="ET1090" s="1" t="n"/>
      <c r="EU1090" s="1" t="n"/>
      <c r="EV1090" s="1" t="n"/>
      <c r="EW1090" s="1" t="n"/>
      <c r="EX1090" s="1" t="n"/>
      <c r="EY1090" s="1" t="n"/>
      <c r="EZ1090" s="1" t="n"/>
      <c r="FA1090" s="1" t="n"/>
      <c r="FB1090" s="1" t="n"/>
      <c r="FC1090" s="1" t="n"/>
      <c r="FD1090" s="1" t="n"/>
      <c r="FE1090" s="1" t="n"/>
      <c r="FF1090" s="1" t="n"/>
      <c r="FG1090" s="1" t="n"/>
      <c r="FH1090" s="1" t="n"/>
      <c r="FI1090" s="1" t="n"/>
      <c r="FJ1090" s="1" t="n"/>
      <c r="FK1090" s="1" t="n"/>
      <c r="FL1090" s="1" t="n"/>
      <c r="FM1090" s="1" t="n"/>
      <c r="FN1090" s="1" t="n"/>
      <c r="FO1090" s="1" t="n"/>
      <c r="FP1090" s="1" t="n"/>
      <c r="FQ1090" s="1" t="n"/>
      <c r="FR1090" s="1" t="n"/>
      <c r="FS1090" s="1" t="n"/>
      <c r="FT1090" s="1" t="n"/>
      <c r="FU1090" s="1" t="n"/>
      <c r="FV1090" s="1" t="n"/>
      <c r="FW1090" s="1" t="n"/>
      <c r="FX1090" s="1" t="n"/>
      <c r="FY1090" s="1" t="n"/>
      <c r="FZ1090" s="1" t="n"/>
      <c r="GA1090" s="1" t="n"/>
      <c r="GB1090" s="1" t="n"/>
      <c r="GC1090" s="1" t="n"/>
      <c r="GD1090" s="1" t="n"/>
      <c r="GE1090" s="1" t="n"/>
      <c r="GF1090" s="1" t="n"/>
      <c r="GG1090" s="1" t="n"/>
      <c r="GH1090" s="1" t="n"/>
      <c r="GI1090" s="1" t="n"/>
      <c r="GJ1090" s="1" t="n"/>
      <c r="GK1090" s="1" t="n"/>
      <c r="GL1090" s="1" t="n"/>
      <c r="GM1090" s="1" t="n"/>
      <c r="GN1090" s="1" t="n"/>
      <c r="GO1090" s="1" t="n"/>
      <c r="GP1090" s="1" t="n"/>
      <c r="GQ1090" s="1" t="n"/>
      <c r="GR1090" s="1" t="n"/>
      <c r="GS1090" s="1" t="n"/>
      <c r="GT1090" s="1" t="n"/>
      <c r="GU1090" s="1" t="n"/>
      <c r="GV1090" s="1" t="n"/>
      <c r="GW1090" s="1" t="n"/>
      <c r="GX1090" s="1" t="n"/>
      <c r="GY1090" s="1" t="n"/>
      <c r="GZ1090" s="1" t="n"/>
      <c r="HA1090" s="1" t="n"/>
      <c r="HB1090" s="1" t="n"/>
      <c r="HC1090" s="1" t="n"/>
      <c r="HD1090" s="1" t="n"/>
      <c r="HE1090" s="1" t="n"/>
      <c r="HF1090" s="1" t="n"/>
      <c r="HG1090" s="1" t="n"/>
      <c r="HH1090" s="1" t="n"/>
      <c r="HI1090" s="1" t="n"/>
      <c r="HJ1090" s="1" t="n"/>
      <c r="HK1090" s="1" t="n"/>
      <c r="HL1090" s="1" t="n"/>
      <c r="HM1090" s="1" t="n"/>
      <c r="HN1090" s="1" t="n"/>
      <c r="HO1090" s="1" t="n"/>
      <c r="HP1090" s="1" t="n"/>
      <c r="HQ1090" s="1" t="n"/>
      <c r="HR1090" s="1" t="n"/>
      <c r="HS1090" s="1" t="n"/>
      <c r="HT1090" s="1" t="n"/>
      <c r="HU1090" s="1" t="n"/>
      <c r="HV1090" s="1" t="n"/>
      <c r="HW1090" s="1" t="n"/>
      <c r="HX1090" s="1" t="n"/>
      <c r="HY1090" s="1" t="n"/>
      <c r="HZ1090" s="1" t="n"/>
      <c r="IA1090" s="1" t="n"/>
      <c r="IB1090" s="1" t="n"/>
      <c r="IC1090" s="1" t="n"/>
      <c r="ID1090" s="1" t="n"/>
      <c r="IE1090" s="1" t="n"/>
      <c r="IF1090" s="1" t="n"/>
      <c r="IG1090" s="1" t="n"/>
      <c r="IH1090" s="1" t="n"/>
      <c r="II1090" s="1" t="n"/>
      <c r="IJ1090" s="1" t="n"/>
      <c r="IK1090" s="1" t="n"/>
      <c r="IL1090" s="1" t="n"/>
      <c r="IM1090" s="1" t="n"/>
      <c r="IN1090" s="1" t="n"/>
      <c r="IO1090" s="1" t="n"/>
      <c r="IP1090" s="1" t="n"/>
      <c r="IQ1090" s="1" t="n"/>
      <c r="IR1090" s="1" t="n"/>
      <c r="IS1090" s="1" t="n"/>
      <c r="IT1090" s="1" t="n"/>
      <c r="IU1090" s="1" t="n"/>
      <c r="IV1090" s="1" t="n"/>
      <c r="IW1090" s="1" t="n"/>
      <c r="IX1090" s="1" t="n"/>
      <c r="IY1090" s="1" t="n"/>
      <c r="IZ1090" s="1" t="n"/>
      <c r="JA1090" s="1" t="n"/>
      <c r="JB1090" s="1" t="n"/>
      <c r="JC1090" s="1" t="n"/>
      <c r="JD1090" s="1" t="n"/>
      <c r="JE1090" s="1" t="n"/>
      <c r="JF1090" s="1" t="n"/>
      <c r="JG1090" s="1" t="n"/>
      <c r="JH1090" s="1" t="n"/>
      <c r="JI1090" s="1" t="n"/>
      <c r="JJ1090" s="1" t="n"/>
      <c r="JK1090" s="1" t="n"/>
      <c r="JL1090" s="1" t="n"/>
      <c r="JM1090" s="1" t="n"/>
      <c r="JN1090" s="1" t="n"/>
      <c r="JO1090" s="1" t="n"/>
      <c r="JP1090" s="1" t="n"/>
      <c r="JQ1090" s="1" t="n"/>
      <c r="JR1090" s="1" t="n"/>
      <c r="JS1090" s="1" t="n"/>
      <c r="JT1090" s="1" t="n"/>
      <c r="JU1090" s="1" t="n"/>
    </row>
    <row r="1091">
      <c r="A1091" s="1" t="n"/>
      <c r="B1091" s="1" t="n"/>
      <c r="C1091" s="1" t="n"/>
      <c r="D1091" s="1" t="n"/>
      <c r="E1091" s="1" t="n"/>
      <c r="F1091" s="1" t="n"/>
      <c r="G1091" s="1" t="n"/>
      <c r="H1091" s="1" t="n"/>
      <c r="I1091" s="1" t="n"/>
      <c r="J1091" s="1" t="n"/>
      <c r="K1091" s="1" t="n"/>
      <c r="L1091" s="1" t="n"/>
      <c r="M1091" s="1" t="n"/>
      <c r="N1091" s="1" t="n"/>
      <c r="O1091" s="1" t="n"/>
      <c r="P1091" s="1" t="n"/>
      <c r="Q1091" s="1" t="n"/>
      <c r="R1091" s="1" t="n"/>
      <c r="S1091" s="1" t="n"/>
      <c r="T1091" s="1" t="n"/>
      <c r="U1091" s="1" t="n"/>
      <c r="V1091" s="1" t="n"/>
      <c r="W1091" s="1" t="n"/>
      <c r="X1091" s="1" t="n"/>
      <c r="Y1091" s="1" t="n"/>
      <c r="Z1091" s="1" t="n"/>
      <c r="AA1091" s="1" t="n"/>
      <c r="AB1091" s="1" t="n"/>
      <c r="AC1091" s="1" t="n"/>
      <c r="AD1091" s="1" t="n"/>
      <c r="AE1091" s="1" t="n"/>
      <c r="AF1091" s="1" t="n"/>
      <c r="AG1091" s="1" t="n"/>
      <c r="AH1091" s="1" t="n"/>
      <c r="AI1091" s="1" t="n"/>
      <c r="AJ1091" s="1" t="n"/>
      <c r="AK1091" s="1" t="n"/>
      <c r="AL1091" s="1" t="n"/>
      <c r="AM1091" s="1" t="n"/>
      <c r="AN1091" s="1" t="n"/>
      <c r="AO1091" s="1" t="n"/>
      <c r="AP1091" s="1" t="n"/>
      <c r="AQ1091" s="1" t="n"/>
      <c r="AR1091" s="1" t="n"/>
      <c r="AS1091" s="1" t="n"/>
      <c r="AT1091" s="1" t="n"/>
      <c r="AU1091" s="1" t="n"/>
      <c r="AV1091" s="1" t="n"/>
      <c r="AW1091" s="1" t="n"/>
      <c r="AX1091" s="1" t="n"/>
      <c r="AY1091" s="1" t="n"/>
      <c r="AZ1091" s="1" t="n"/>
      <c r="BA1091" s="1" t="n"/>
      <c r="BB1091" s="1" t="n"/>
      <c r="BC1091" s="1" t="n"/>
      <c r="BD1091" s="1" t="n"/>
      <c r="BE1091" s="1" t="n"/>
      <c r="BF1091" s="1" t="n"/>
      <c r="BG1091" s="1" t="n"/>
      <c r="BH1091" s="1" t="n"/>
      <c r="BI1091" s="1" t="n"/>
      <c r="BJ1091" s="1" t="n"/>
      <c r="BK1091" s="1" t="n"/>
      <c r="BL1091" s="1" t="n"/>
      <c r="BM1091" s="1" t="n"/>
      <c r="BN1091" s="1" t="n"/>
      <c r="BO1091" s="1" t="n"/>
      <c r="BP1091" s="1" t="n"/>
      <c r="BQ1091" s="1" t="n"/>
      <c r="BR1091" s="1" t="n"/>
      <c r="BS1091" s="1" t="n"/>
      <c r="BT1091" s="1" t="n"/>
      <c r="BU1091" s="1" t="n"/>
      <c r="BV1091" s="1" t="n"/>
      <c r="BW1091" s="1" t="n"/>
      <c r="BX1091" s="1" t="n"/>
      <c r="BY1091" s="1" t="n"/>
      <c r="BZ1091" s="1" t="n"/>
      <c r="CA1091" s="1" t="n"/>
      <c r="CB1091" s="1" t="n"/>
      <c r="CC1091" s="1" t="n"/>
      <c r="CD1091" s="1" t="n"/>
      <c r="CE1091" s="1" t="n"/>
      <c r="CF1091" s="1" t="n"/>
      <c r="CG1091" s="1" t="n"/>
      <c r="CH1091" s="1" t="n"/>
      <c r="CI1091" s="1" t="n"/>
      <c r="CJ1091" s="1" t="n"/>
      <c r="CK1091" s="1" t="n"/>
      <c r="CL1091" s="1" t="n"/>
      <c r="CM1091" s="1" t="n"/>
      <c r="CN1091" s="1" t="n"/>
      <c r="CO1091" s="1" t="n"/>
      <c r="CP1091" s="1" t="n"/>
      <c r="CQ1091" s="1" t="n"/>
      <c r="CR1091" s="1" t="n"/>
      <c r="CS1091" s="1" t="n"/>
      <c r="CT1091" s="1" t="n"/>
      <c r="CU1091" s="1" t="n"/>
      <c r="CV1091" s="1" t="n"/>
      <c r="CW1091" s="1" t="n"/>
      <c r="CX1091" s="1" t="n"/>
      <c r="CY1091" s="1" t="n"/>
      <c r="CZ1091" s="1" t="n"/>
      <c r="DA1091" s="1" t="n"/>
      <c r="DB1091" s="1" t="n"/>
      <c r="DC1091" s="1" t="n"/>
      <c r="DD1091" s="1" t="n"/>
      <c r="DE1091" s="1" t="n"/>
      <c r="DF1091" s="1" t="n"/>
      <c r="DG1091" s="1" t="n"/>
      <c r="DH1091" s="1" t="n"/>
      <c r="DI1091" s="1" t="n"/>
      <c r="DJ1091" s="1" t="n"/>
      <c r="DK1091" s="1" t="n"/>
      <c r="DL1091" s="1" t="n"/>
      <c r="DM1091" s="1" t="n"/>
      <c r="DN1091" s="1" t="n"/>
      <c r="DO1091" s="1" t="n"/>
      <c r="DP1091" s="1" t="n"/>
      <c r="DQ1091" s="1" t="n"/>
      <c r="DR1091" s="1" t="n"/>
      <c r="DS1091" s="1" t="n"/>
      <c r="DT1091" s="1" t="n"/>
      <c r="DU1091" s="1" t="n"/>
      <c r="DV1091" s="1" t="n"/>
      <c r="DW1091" s="1" t="n"/>
      <c r="DX1091" s="1" t="n"/>
      <c r="DY1091" s="1" t="n"/>
      <c r="DZ1091" s="1" t="n"/>
      <c r="EA1091" s="1" t="n"/>
      <c r="EB1091" s="1" t="n"/>
      <c r="EC1091" s="1" t="n"/>
      <c r="ED1091" s="1" t="n"/>
      <c r="EE1091" s="1" t="n"/>
      <c r="EF1091" s="1" t="n"/>
      <c r="EG1091" s="1" t="n"/>
      <c r="EH1091" s="1" t="n"/>
      <c r="EI1091" s="1" t="n"/>
      <c r="EJ1091" s="1" t="n"/>
      <c r="EK1091" s="1" t="n"/>
      <c r="EL1091" s="1" t="n"/>
      <c r="EM1091" s="1" t="n"/>
      <c r="EN1091" s="1" t="n"/>
      <c r="EO1091" s="1" t="n"/>
      <c r="EP1091" s="1" t="n"/>
      <c r="EQ1091" s="1" t="n"/>
      <c r="ER1091" s="1" t="n"/>
      <c r="ES1091" s="1" t="n"/>
      <c r="ET1091" s="1" t="n"/>
      <c r="EU1091" s="1" t="n"/>
      <c r="EV1091" s="1" t="n"/>
      <c r="EW1091" s="1" t="n"/>
      <c r="EX1091" s="1" t="n"/>
      <c r="EY1091" s="1" t="n"/>
      <c r="EZ1091" s="1" t="n"/>
      <c r="FA1091" s="1" t="n"/>
      <c r="FB1091" s="1" t="n"/>
      <c r="FC1091" s="1" t="n"/>
      <c r="FD1091" s="1" t="n"/>
      <c r="FE1091" s="1" t="n"/>
      <c r="FF1091" s="1" t="n"/>
      <c r="FG1091" s="1" t="n"/>
      <c r="FH1091" s="1" t="n"/>
      <c r="FI1091" s="1" t="n"/>
      <c r="FJ1091" s="1" t="n"/>
      <c r="FK1091" s="1" t="n"/>
      <c r="FL1091" s="1" t="n"/>
      <c r="FM1091" s="1" t="n"/>
      <c r="FN1091" s="1" t="n"/>
      <c r="FO1091" s="1" t="n"/>
      <c r="FP1091" s="1" t="n"/>
      <c r="FQ1091" s="1" t="n"/>
      <c r="FR1091" s="1" t="n"/>
      <c r="FS1091" s="1" t="n"/>
      <c r="FT1091" s="1" t="n"/>
      <c r="FU1091" s="1" t="n"/>
      <c r="FV1091" s="1" t="n"/>
      <c r="FW1091" s="1" t="n"/>
      <c r="FX1091" s="1" t="n"/>
      <c r="FY1091" s="1" t="n"/>
      <c r="FZ1091" s="1" t="n"/>
      <c r="GA1091" s="1" t="n"/>
      <c r="GB1091" s="1" t="n"/>
      <c r="GC1091" s="1" t="n"/>
      <c r="GD1091" s="1" t="n"/>
      <c r="GE1091" s="1" t="n"/>
      <c r="GF1091" s="1" t="n"/>
      <c r="GG1091" s="1" t="n"/>
      <c r="GH1091" s="1" t="n"/>
      <c r="GI1091" s="1" t="n"/>
      <c r="GJ1091" s="1" t="n"/>
      <c r="GK1091" s="1" t="n"/>
      <c r="GL1091" s="1" t="n"/>
      <c r="GM1091" s="1" t="n"/>
      <c r="GN1091" s="1" t="n"/>
      <c r="GO1091" s="1" t="n"/>
      <c r="GP1091" s="1" t="n"/>
      <c r="GQ1091" s="1" t="n"/>
      <c r="GR1091" s="1" t="n"/>
      <c r="GS1091" s="1" t="n"/>
      <c r="GT1091" s="1" t="n"/>
      <c r="GU1091" s="1" t="n"/>
      <c r="GV1091" s="1" t="n"/>
      <c r="GW1091" s="1" t="n"/>
      <c r="GX1091" s="1" t="n"/>
      <c r="GY1091" s="1" t="n"/>
      <c r="GZ1091" s="1" t="n"/>
      <c r="HA1091" s="1" t="n"/>
      <c r="HB1091" s="1" t="n"/>
      <c r="HC1091" s="1" t="n"/>
      <c r="HD1091" s="1" t="n"/>
      <c r="HE1091" s="1" t="n"/>
      <c r="HF1091" s="1" t="n"/>
      <c r="HG1091" s="1" t="n"/>
      <c r="HH1091" s="1" t="n"/>
      <c r="HI1091" s="1" t="n"/>
      <c r="HJ1091" s="1" t="n"/>
      <c r="HK1091" s="1" t="n"/>
      <c r="HL1091" s="1" t="n"/>
      <c r="HM1091" s="1" t="n"/>
      <c r="HN1091" s="1" t="n"/>
      <c r="HO1091" s="1" t="n"/>
      <c r="HP1091" s="1" t="n"/>
      <c r="HQ1091" s="1" t="n"/>
      <c r="HR1091" s="1" t="n"/>
      <c r="HS1091" s="1" t="n"/>
      <c r="HT1091" s="1" t="n"/>
      <c r="HU1091" s="1" t="n"/>
      <c r="HV1091" s="1" t="n"/>
      <c r="HW1091" s="1" t="n"/>
      <c r="HX1091" s="1" t="n"/>
      <c r="HY1091" s="1" t="n"/>
      <c r="HZ1091" s="1" t="n"/>
      <c r="IA1091" s="1" t="n"/>
      <c r="IB1091" s="1" t="n"/>
      <c r="IC1091" s="1" t="n"/>
      <c r="ID1091" s="1" t="n"/>
      <c r="IE1091" s="1" t="n"/>
      <c r="IF1091" s="1" t="n"/>
      <c r="IG1091" s="1" t="n"/>
      <c r="IH1091" s="1" t="n"/>
      <c r="II1091" s="1" t="n"/>
      <c r="IJ1091" s="1" t="n"/>
      <c r="IK1091" s="1" t="n"/>
      <c r="IL1091" s="1" t="n"/>
      <c r="IM1091" s="1" t="n"/>
      <c r="IN1091" s="1" t="n"/>
      <c r="IO1091" s="1" t="n"/>
      <c r="IP1091" s="1" t="n"/>
      <c r="IQ1091" s="1" t="n"/>
      <c r="IR1091" s="1" t="n"/>
      <c r="IS1091" s="1" t="n"/>
      <c r="IT1091" s="1" t="n"/>
      <c r="IU1091" s="1" t="n"/>
      <c r="IV1091" s="1" t="n"/>
      <c r="IW1091" s="1" t="n"/>
      <c r="IX1091" s="1" t="n"/>
      <c r="IY1091" s="1" t="n"/>
      <c r="IZ1091" s="1" t="n"/>
      <c r="JA1091" s="1" t="n"/>
      <c r="JB1091" s="1" t="n"/>
      <c r="JC1091" s="1" t="n"/>
      <c r="JD1091" s="1" t="n"/>
      <c r="JE1091" s="1" t="n"/>
      <c r="JF1091" s="1" t="n"/>
      <c r="JG1091" s="1" t="n"/>
      <c r="JH1091" s="1" t="n"/>
      <c r="JI1091" s="1" t="n"/>
      <c r="JJ1091" s="1" t="n"/>
      <c r="JK1091" s="1" t="n"/>
      <c r="JL1091" s="1" t="n"/>
      <c r="JM1091" s="1" t="n"/>
      <c r="JN1091" s="1" t="n"/>
      <c r="JO1091" s="1" t="n"/>
      <c r="JP1091" s="1" t="n"/>
      <c r="JQ1091" s="1" t="n"/>
      <c r="JR1091" s="1" t="n"/>
      <c r="JS1091" s="1" t="n"/>
      <c r="JT1091" s="1" t="n"/>
      <c r="JU1091" s="1" t="n"/>
    </row>
    <row r="1092">
      <c r="A1092" s="1" t="n"/>
      <c r="B1092" s="1" t="n"/>
      <c r="C1092" s="1" t="n"/>
      <c r="D1092" s="1" t="n"/>
      <c r="E1092" s="1" t="n"/>
      <c r="F1092" s="1" t="n"/>
      <c r="G1092" s="1" t="n"/>
      <c r="H1092" s="1" t="n"/>
      <c r="I1092" s="1" t="n"/>
      <c r="J1092" s="1" t="n"/>
      <c r="K1092" s="1" t="n"/>
      <c r="L1092" s="1" t="n"/>
      <c r="M1092" s="1" t="n"/>
      <c r="N1092" s="1" t="n"/>
      <c r="O1092" s="1" t="n"/>
      <c r="P1092" s="1" t="n"/>
      <c r="Q1092" s="1" t="n"/>
      <c r="R1092" s="1" t="n"/>
      <c r="S1092" s="1" t="n"/>
      <c r="T1092" s="1" t="n"/>
      <c r="U1092" s="1" t="n"/>
      <c r="V1092" s="1" t="n"/>
      <c r="W1092" s="1" t="n"/>
      <c r="X1092" s="1" t="n"/>
      <c r="Y1092" s="1" t="n"/>
      <c r="Z1092" s="1" t="n"/>
      <c r="AA1092" s="1" t="n"/>
      <c r="AB1092" s="1" t="n"/>
      <c r="AC1092" s="1" t="n"/>
      <c r="AD1092" s="1" t="n"/>
      <c r="AE1092" s="1" t="n"/>
      <c r="AF1092" s="1" t="n"/>
      <c r="AG1092" s="1" t="n"/>
      <c r="AH1092" s="1" t="n"/>
      <c r="AI1092" s="1" t="n"/>
      <c r="AJ1092" s="1" t="n"/>
      <c r="AK1092" s="1" t="n"/>
      <c r="AL1092" s="1" t="n"/>
      <c r="AM1092" s="1" t="n"/>
      <c r="AN1092" s="1" t="n"/>
      <c r="AO1092" s="1" t="n"/>
      <c r="AP1092" s="1" t="n"/>
      <c r="AQ1092" s="1" t="n"/>
      <c r="AR1092" s="1" t="n"/>
      <c r="AS1092" s="1" t="n"/>
      <c r="AT1092" s="1" t="n"/>
      <c r="AU1092" s="1" t="n"/>
      <c r="AV1092" s="1" t="n"/>
      <c r="AW1092" s="1" t="n"/>
      <c r="AX1092" s="1" t="n"/>
      <c r="AY1092" s="1" t="n"/>
      <c r="AZ1092" s="1" t="n"/>
      <c r="BA1092" s="1" t="n"/>
      <c r="BB1092" s="1" t="n"/>
      <c r="BC1092" s="1" t="n"/>
      <c r="BD1092" s="1" t="n"/>
      <c r="BE1092" s="1" t="n"/>
      <c r="BF1092" s="1" t="n"/>
      <c r="BG1092" s="1" t="n"/>
      <c r="BH1092" s="1" t="n"/>
      <c r="BI1092" s="1" t="n"/>
      <c r="BJ1092" s="1" t="n"/>
      <c r="BK1092" s="1" t="n"/>
      <c r="BL1092" s="1" t="n"/>
      <c r="BM1092" s="1" t="n"/>
      <c r="BN1092" s="1" t="n"/>
      <c r="BO1092" s="1" t="n"/>
      <c r="BP1092" s="1" t="n"/>
      <c r="BQ1092" s="1" t="n"/>
      <c r="BR1092" s="1" t="n"/>
      <c r="BS1092" s="1" t="n"/>
      <c r="BT1092" s="1" t="n"/>
      <c r="BU1092" s="1" t="n"/>
      <c r="BV1092" s="1" t="n"/>
      <c r="BW1092" s="1" t="n"/>
      <c r="BX1092" s="1" t="n"/>
      <c r="BY1092" s="1" t="n"/>
      <c r="BZ1092" s="1" t="n"/>
      <c r="CA1092" s="1" t="n"/>
      <c r="CB1092" s="1" t="n"/>
      <c r="CC1092" s="1" t="n"/>
      <c r="CD1092" s="1" t="n"/>
      <c r="CE1092" s="1" t="n"/>
      <c r="CF1092" s="1" t="n"/>
      <c r="CG1092" s="1" t="n"/>
      <c r="CH1092" s="1" t="n"/>
      <c r="CI1092" s="1" t="n"/>
      <c r="CJ1092" s="1" t="n"/>
      <c r="CK1092" s="1" t="n"/>
      <c r="CL1092" s="1" t="n"/>
      <c r="CM1092" s="1" t="n"/>
      <c r="CN1092" s="1" t="n"/>
      <c r="CO1092" s="1" t="n"/>
      <c r="CP1092" s="1" t="n"/>
      <c r="CQ1092" s="1" t="n"/>
      <c r="CR1092" s="1" t="n"/>
      <c r="CS1092" s="1" t="n"/>
      <c r="CT1092" s="1" t="n"/>
      <c r="CU1092" s="1" t="n"/>
      <c r="CV1092" s="1" t="n"/>
      <c r="CW1092" s="1" t="n"/>
      <c r="CX1092" s="1" t="n"/>
      <c r="CY1092" s="1" t="n"/>
      <c r="CZ1092" s="1" t="n"/>
      <c r="DA1092" s="1" t="n"/>
      <c r="DB1092" s="1" t="n"/>
      <c r="DC1092" s="1" t="n"/>
      <c r="DD1092" s="1" t="n"/>
      <c r="DE1092" s="1" t="n"/>
      <c r="DF1092" s="1" t="n"/>
      <c r="DG1092" s="1" t="n"/>
      <c r="DH1092" s="1" t="n"/>
      <c r="DI1092" s="1" t="n"/>
      <c r="DJ1092" s="1" t="n"/>
      <c r="DK1092" s="1" t="n"/>
      <c r="DL1092" s="1" t="n"/>
      <c r="DM1092" s="1" t="n"/>
      <c r="DN1092" s="1" t="n"/>
      <c r="DO1092" s="1" t="n"/>
      <c r="DP1092" s="1" t="n"/>
      <c r="DQ1092" s="1" t="n"/>
      <c r="DR1092" s="1" t="n"/>
      <c r="DS1092" s="1" t="n"/>
      <c r="DT1092" s="1" t="n"/>
      <c r="DU1092" s="1" t="n"/>
      <c r="DV1092" s="1" t="n"/>
      <c r="DW1092" s="1" t="n"/>
      <c r="DX1092" s="1" t="n"/>
      <c r="DY1092" s="1" t="n"/>
      <c r="DZ1092" s="1" t="n"/>
      <c r="EA1092" s="1" t="n"/>
      <c r="EB1092" s="1" t="n"/>
      <c r="EC1092" s="1" t="n"/>
      <c r="ED1092" s="1" t="n"/>
      <c r="EE1092" s="1" t="n"/>
      <c r="EF1092" s="1" t="n"/>
      <c r="EG1092" s="1" t="n"/>
      <c r="EH1092" s="1" t="n"/>
      <c r="EI1092" s="1" t="n"/>
      <c r="EJ1092" s="1" t="n"/>
      <c r="EK1092" s="1" t="n"/>
      <c r="EL1092" s="1" t="n"/>
      <c r="EM1092" s="1" t="n"/>
      <c r="EN1092" s="1" t="n"/>
      <c r="EO1092" s="1" t="n"/>
      <c r="EP1092" s="1" t="n"/>
      <c r="EQ1092" s="1" t="n"/>
      <c r="ER1092" s="1" t="n"/>
      <c r="ES1092" s="1" t="n"/>
      <c r="ET1092" s="1" t="n"/>
      <c r="EU1092" s="1" t="n"/>
      <c r="EV1092" s="1" t="n"/>
      <c r="EW1092" s="1" t="n"/>
      <c r="EX1092" s="1" t="n"/>
      <c r="EY1092" s="1" t="n"/>
      <c r="EZ1092" s="1" t="n"/>
      <c r="FA1092" s="1" t="n"/>
      <c r="FB1092" s="1" t="n"/>
      <c r="FC1092" s="1" t="n"/>
      <c r="FD1092" s="1" t="n"/>
      <c r="FE1092" s="1" t="n"/>
      <c r="FF1092" s="1" t="n"/>
      <c r="FG1092" s="1" t="n"/>
      <c r="FH1092" s="1" t="n"/>
      <c r="FI1092" s="1" t="n"/>
      <c r="FJ1092" s="1" t="n"/>
      <c r="FK1092" s="1" t="n"/>
      <c r="FL1092" s="1" t="n"/>
      <c r="FM1092" s="1" t="n"/>
      <c r="FN1092" s="1" t="n"/>
      <c r="FO1092" s="1" t="n"/>
      <c r="FP1092" s="1" t="n"/>
      <c r="FQ1092" s="1" t="n"/>
      <c r="FR1092" s="1" t="n"/>
      <c r="FS1092" s="1" t="n"/>
      <c r="FT1092" s="1" t="n"/>
      <c r="FU1092" s="1" t="n"/>
      <c r="FV1092" s="1" t="n"/>
      <c r="FW1092" s="1" t="n"/>
      <c r="FX1092" s="1" t="n"/>
      <c r="FY1092" s="1" t="n"/>
      <c r="FZ1092" s="1" t="n"/>
      <c r="GA1092" s="1" t="n"/>
      <c r="GB1092" s="1" t="n"/>
      <c r="GC1092" s="1" t="n"/>
      <c r="GD1092" s="1" t="n"/>
      <c r="GE1092" s="1" t="n"/>
      <c r="GF1092" s="1" t="n"/>
      <c r="GG1092" s="1" t="n"/>
      <c r="GH1092" s="1" t="n"/>
      <c r="GI1092" s="1" t="n"/>
      <c r="GJ1092" s="1" t="n"/>
      <c r="GK1092" s="1" t="n"/>
      <c r="GL1092" s="1" t="n"/>
      <c r="GM1092" s="1" t="n"/>
      <c r="GN1092" s="1" t="n"/>
      <c r="GO1092" s="1" t="n"/>
      <c r="GP1092" s="1" t="n"/>
      <c r="GQ1092" s="1" t="n"/>
      <c r="GR1092" s="1" t="n"/>
      <c r="GS1092" s="1" t="n"/>
      <c r="GT1092" s="1" t="n"/>
      <c r="GU1092" s="1" t="n"/>
      <c r="GV1092" s="1" t="n"/>
      <c r="GW1092" s="1" t="n"/>
      <c r="GX1092" s="1" t="n"/>
      <c r="GY1092" s="1" t="n"/>
      <c r="GZ1092" s="1" t="n"/>
      <c r="HA1092" s="1" t="n"/>
      <c r="HB1092" s="1" t="n"/>
      <c r="HC1092" s="1" t="n"/>
      <c r="HD1092" s="1" t="n"/>
      <c r="HE1092" s="1" t="n"/>
      <c r="HF1092" s="1" t="n"/>
      <c r="HG1092" s="1" t="n"/>
      <c r="HH1092" s="1" t="n"/>
      <c r="HI1092" s="1" t="n"/>
      <c r="HJ1092" s="1" t="n"/>
      <c r="HK1092" s="1" t="n"/>
      <c r="HL1092" s="1" t="n"/>
      <c r="HM1092" s="1" t="n"/>
      <c r="HN1092" s="1" t="n"/>
      <c r="HO1092" s="1" t="n"/>
      <c r="HP1092" s="1" t="n"/>
      <c r="HQ1092" s="1" t="n"/>
      <c r="HR1092" s="1" t="n"/>
      <c r="HS1092" s="1" t="n"/>
      <c r="HT1092" s="1" t="n"/>
      <c r="HU1092" s="1" t="n"/>
      <c r="HV1092" s="1" t="n"/>
      <c r="HW1092" s="1" t="n"/>
      <c r="HX1092" s="1" t="n"/>
      <c r="HY1092" s="1" t="n"/>
      <c r="HZ1092" s="1" t="n"/>
      <c r="IA1092" s="1" t="n"/>
      <c r="IB1092" s="1" t="n"/>
      <c r="IC1092" s="1" t="n"/>
      <c r="ID1092" s="1" t="n"/>
      <c r="IE1092" s="1" t="n"/>
      <c r="IF1092" s="1" t="n"/>
      <c r="IG1092" s="1" t="n"/>
      <c r="IH1092" s="1" t="n"/>
      <c r="II1092" s="1" t="n"/>
      <c r="IJ1092" s="1" t="n"/>
      <c r="IK1092" s="1" t="n"/>
      <c r="IL1092" s="1" t="n"/>
      <c r="IM1092" s="1" t="n"/>
      <c r="IN1092" s="1" t="n"/>
      <c r="IO1092" s="1" t="n"/>
      <c r="IP1092" s="1" t="n"/>
      <c r="IQ1092" s="1" t="n"/>
      <c r="IR1092" s="1" t="n"/>
      <c r="IS1092" s="1" t="n"/>
      <c r="IT1092" s="1" t="n"/>
      <c r="IU1092" s="1" t="n"/>
      <c r="IV1092" s="1" t="n"/>
      <c r="IW1092" s="1" t="n"/>
      <c r="IX1092" s="1" t="n"/>
      <c r="IY1092" s="1" t="n"/>
      <c r="IZ1092" s="1" t="n"/>
      <c r="JA1092" s="1" t="n"/>
      <c r="JB1092" s="1" t="n"/>
      <c r="JC1092" s="1" t="n"/>
      <c r="JD1092" s="1" t="n"/>
      <c r="JE1092" s="1" t="n"/>
      <c r="JF1092" s="1" t="n"/>
      <c r="JG1092" s="1" t="n"/>
      <c r="JH1092" s="1" t="n"/>
      <c r="JI1092" s="1" t="n"/>
      <c r="JJ1092" s="1" t="n"/>
      <c r="JK1092" s="1" t="n"/>
      <c r="JL1092" s="1" t="n"/>
      <c r="JM1092" s="1" t="n"/>
      <c r="JN1092" s="1" t="n"/>
      <c r="JO1092" s="1" t="n"/>
      <c r="JP1092" s="1" t="n"/>
      <c r="JQ1092" s="1" t="n"/>
      <c r="JR1092" s="1" t="n"/>
      <c r="JS1092" s="1" t="n"/>
      <c r="JT1092" s="1" t="n"/>
      <c r="JU1092" s="1" t="n"/>
    </row>
    <row r="1093">
      <c r="A1093" s="1" t="n"/>
      <c r="B1093" s="1" t="n"/>
      <c r="C1093" s="1" t="n"/>
      <c r="D1093" s="1" t="n"/>
      <c r="E1093" s="1" t="n"/>
      <c r="F1093" s="1" t="n"/>
      <c r="G1093" s="1" t="n"/>
      <c r="H1093" s="1" t="n"/>
      <c r="I1093" s="1" t="n"/>
      <c r="J1093" s="1" t="n"/>
      <c r="K1093" s="1" t="n"/>
      <c r="L1093" s="1" t="n"/>
      <c r="M1093" s="1" t="n"/>
      <c r="N1093" s="1" t="n"/>
      <c r="O1093" s="1" t="n"/>
      <c r="P1093" s="1" t="n"/>
      <c r="Q1093" s="1" t="n"/>
      <c r="R1093" s="1" t="n"/>
      <c r="S1093" s="1" t="n"/>
      <c r="T1093" s="1" t="n"/>
      <c r="U1093" s="1" t="n"/>
      <c r="V1093" s="1" t="n"/>
      <c r="W1093" s="1" t="n"/>
      <c r="X1093" s="1" t="n"/>
      <c r="Y1093" s="1" t="n"/>
      <c r="Z1093" s="1" t="n"/>
      <c r="AA1093" s="1" t="n"/>
      <c r="AB1093" s="1" t="n"/>
      <c r="AC1093" s="1" t="n"/>
      <c r="AD1093" s="1" t="n"/>
      <c r="AE1093" s="1" t="n"/>
      <c r="AF1093" s="1" t="n"/>
      <c r="AG1093" s="1" t="n"/>
      <c r="AH1093" s="1" t="n"/>
      <c r="AI1093" s="1" t="n"/>
      <c r="AJ1093" s="1" t="n"/>
      <c r="AK1093" s="1" t="n"/>
      <c r="AL1093" s="1" t="n"/>
      <c r="AM1093" s="1" t="n"/>
      <c r="AN1093" s="1" t="n"/>
      <c r="AO1093" s="1" t="n"/>
      <c r="AP1093" s="1" t="n"/>
      <c r="AQ1093" s="1" t="n"/>
      <c r="AR1093" s="1" t="n"/>
      <c r="AS1093" s="1" t="n"/>
      <c r="AT1093" s="1" t="n"/>
      <c r="AU1093" s="1" t="n"/>
      <c r="AV1093" s="1" t="n"/>
      <c r="AW1093" s="1" t="n"/>
      <c r="AX1093" s="1" t="n"/>
      <c r="AY1093" s="1" t="n"/>
      <c r="AZ1093" s="1" t="n"/>
      <c r="BA1093" s="1" t="n"/>
      <c r="BB1093" s="1" t="n"/>
      <c r="BC1093" s="1" t="n"/>
      <c r="BD1093" s="1" t="n"/>
      <c r="BE1093" s="1" t="n"/>
      <c r="BF1093" s="1" t="n"/>
      <c r="BG1093" s="1" t="n"/>
      <c r="BH1093" s="1" t="n"/>
      <c r="BI1093" s="1" t="n"/>
      <c r="BJ1093" s="1" t="n"/>
      <c r="BK1093" s="1" t="n"/>
      <c r="BL1093" s="1" t="n"/>
      <c r="BM1093" s="1" t="n"/>
      <c r="BN1093" s="1" t="n"/>
      <c r="BO1093" s="1" t="n"/>
      <c r="BP1093" s="1" t="n"/>
      <c r="BQ1093" s="1" t="n"/>
      <c r="BR1093" s="1" t="n"/>
      <c r="BS1093" s="1" t="n"/>
      <c r="BT1093" s="1" t="n"/>
      <c r="BU1093" s="1" t="n"/>
      <c r="BV1093" s="1" t="n"/>
      <c r="BW1093" s="1" t="n"/>
      <c r="BX1093" s="1" t="n"/>
      <c r="BY1093" s="1" t="n"/>
      <c r="BZ1093" s="1" t="n"/>
      <c r="CA1093" s="1" t="n"/>
      <c r="CB1093" s="1" t="n"/>
      <c r="CC1093" s="1" t="n"/>
      <c r="CD1093" s="1" t="n"/>
      <c r="CE1093" s="1" t="n"/>
      <c r="CF1093" s="1" t="n"/>
      <c r="CG1093" s="1" t="n"/>
      <c r="CH1093" s="1" t="n"/>
      <c r="CI1093" s="1" t="n"/>
      <c r="CJ1093" s="1" t="n"/>
      <c r="CK1093" s="1" t="n"/>
      <c r="CL1093" s="1" t="n"/>
      <c r="CM1093" s="1" t="n"/>
      <c r="CN1093" s="1" t="n"/>
      <c r="CO1093" s="1" t="n"/>
      <c r="CP1093" s="1" t="n"/>
      <c r="CQ1093" s="1" t="n"/>
      <c r="CR1093" s="1" t="n"/>
      <c r="CS1093" s="1" t="n"/>
      <c r="CT1093" s="1" t="n"/>
      <c r="CU1093" s="1" t="n"/>
      <c r="CV1093" s="1" t="n"/>
      <c r="CW1093" s="1" t="n"/>
      <c r="CX1093" s="1" t="n"/>
      <c r="CY1093" s="1" t="n"/>
      <c r="CZ1093" s="1" t="n"/>
      <c r="DA1093" s="1" t="n"/>
      <c r="DB1093" s="1" t="n"/>
      <c r="DC1093" s="1" t="n"/>
      <c r="DD1093" s="1" t="n"/>
      <c r="DE1093" s="1" t="n"/>
      <c r="DF1093" s="1" t="n"/>
      <c r="DG1093" s="1" t="n"/>
      <c r="DH1093" s="1" t="n"/>
      <c r="DI1093" s="1" t="n"/>
      <c r="DJ1093" s="1" t="n"/>
      <c r="DK1093" s="1" t="n"/>
      <c r="DL1093" s="1" t="n"/>
      <c r="DM1093" s="1" t="n"/>
      <c r="DN1093" s="1" t="n"/>
      <c r="DO1093" s="1" t="n"/>
      <c r="DP1093" s="1" t="n"/>
      <c r="DQ1093" s="1" t="n"/>
      <c r="DR1093" s="1" t="n"/>
      <c r="DS1093" s="1" t="n"/>
      <c r="DT1093" s="1" t="n"/>
      <c r="DU1093" s="1" t="n"/>
      <c r="DV1093" s="1" t="n"/>
      <c r="DW1093" s="1" t="n"/>
      <c r="DX1093" s="1" t="n"/>
      <c r="DY1093" s="1" t="n"/>
      <c r="DZ1093" s="1" t="n"/>
      <c r="EA1093" s="1" t="n"/>
      <c r="EB1093" s="1" t="n"/>
      <c r="EC1093" s="1" t="n"/>
      <c r="ED1093" s="1" t="n"/>
      <c r="EE1093" s="1" t="n"/>
      <c r="EF1093" s="1" t="n"/>
      <c r="EG1093" s="1" t="n"/>
      <c r="EH1093" s="1" t="n"/>
      <c r="EI1093" s="1" t="n"/>
      <c r="EJ1093" s="1" t="n"/>
      <c r="EK1093" s="1" t="n"/>
      <c r="EL1093" s="1" t="n"/>
      <c r="EM1093" s="1" t="n"/>
      <c r="EN1093" s="1" t="n"/>
      <c r="EO1093" s="1" t="n"/>
      <c r="EP1093" s="1" t="n"/>
      <c r="EQ1093" s="1" t="n"/>
      <c r="ER1093" s="1" t="n"/>
      <c r="ES1093" s="1" t="n"/>
      <c r="ET1093" s="1" t="n"/>
      <c r="EU1093" s="1" t="n"/>
      <c r="EV1093" s="1" t="n"/>
      <c r="EW1093" s="1" t="n"/>
      <c r="EX1093" s="1" t="n"/>
      <c r="EY1093" s="1" t="n"/>
      <c r="EZ1093" s="1" t="n"/>
      <c r="FA1093" s="1" t="n"/>
      <c r="FB1093" s="1" t="n"/>
      <c r="FC1093" s="1" t="n"/>
      <c r="FD1093" s="1" t="n"/>
      <c r="FE1093" s="1" t="n"/>
      <c r="FF1093" s="1" t="n"/>
      <c r="FG1093" s="1" t="n"/>
      <c r="FH1093" s="1" t="n"/>
      <c r="FI1093" s="1" t="n"/>
      <c r="FJ1093" s="1" t="n"/>
      <c r="FK1093" s="1" t="n"/>
      <c r="FL1093" s="1" t="n"/>
      <c r="FM1093" s="1" t="n"/>
      <c r="FN1093" s="1" t="n"/>
      <c r="FO1093" s="1" t="n"/>
      <c r="FP1093" s="1" t="n"/>
      <c r="FQ1093" s="1" t="n"/>
      <c r="FR1093" s="1" t="n"/>
      <c r="FS1093" s="1" t="n"/>
      <c r="FT1093" s="1" t="n"/>
      <c r="FU1093" s="1" t="n"/>
      <c r="FV1093" s="1" t="n"/>
      <c r="FW1093" s="1" t="n"/>
      <c r="FX1093" s="1" t="n"/>
      <c r="FY1093" s="1" t="n"/>
      <c r="FZ1093" s="1" t="n"/>
      <c r="GA1093" s="1" t="n"/>
      <c r="GB1093" s="1" t="n"/>
      <c r="GC1093" s="1" t="n"/>
      <c r="GD1093" s="1" t="n"/>
      <c r="GE1093" s="1" t="n"/>
      <c r="GF1093" s="1" t="n"/>
      <c r="GG1093" s="1" t="n"/>
      <c r="GH1093" s="1" t="n"/>
      <c r="GI1093" s="1" t="n"/>
      <c r="GJ1093" s="1" t="n"/>
      <c r="GK1093" s="1" t="n"/>
      <c r="GL1093" s="1" t="n"/>
      <c r="GM1093" s="1" t="n"/>
      <c r="GN1093" s="1" t="n"/>
      <c r="GO1093" s="1" t="n"/>
      <c r="GP1093" s="1" t="n"/>
      <c r="GQ1093" s="1" t="n"/>
      <c r="GR1093" s="1" t="n"/>
      <c r="GS1093" s="1" t="n"/>
      <c r="GT1093" s="1" t="n"/>
      <c r="GU1093" s="1" t="n"/>
      <c r="GV1093" s="1" t="n"/>
      <c r="GW1093" s="1" t="n"/>
      <c r="GX1093" s="1" t="n"/>
      <c r="GY1093" s="1" t="n"/>
      <c r="GZ1093" s="1" t="n"/>
      <c r="HA1093" s="1" t="n"/>
      <c r="HB1093" s="1" t="n"/>
      <c r="HC1093" s="1" t="n"/>
      <c r="HD1093" s="1" t="n"/>
      <c r="HE1093" s="1" t="n"/>
      <c r="HF1093" s="1" t="n"/>
      <c r="HG1093" s="1" t="n"/>
      <c r="HH1093" s="1" t="n"/>
      <c r="HI1093" s="1" t="n"/>
      <c r="HJ1093" s="1" t="n"/>
      <c r="HK1093" s="1" t="n"/>
      <c r="HL1093" s="1" t="n"/>
      <c r="HM1093" s="1" t="n"/>
      <c r="HN1093" s="1" t="n"/>
      <c r="HO1093" s="1" t="n"/>
      <c r="HP1093" s="1" t="n"/>
      <c r="HQ1093" s="1" t="n"/>
      <c r="HR1093" s="1" t="n"/>
      <c r="HS1093" s="1" t="n"/>
      <c r="HT1093" s="1" t="n"/>
      <c r="HU1093" s="1" t="n"/>
      <c r="HV1093" s="1" t="n"/>
      <c r="HW1093" s="1" t="n"/>
      <c r="HX1093" s="1" t="n"/>
      <c r="HY1093" s="1" t="n"/>
      <c r="HZ1093" s="1" t="n"/>
      <c r="IA1093" s="1" t="n"/>
      <c r="IB1093" s="1" t="n"/>
      <c r="IC1093" s="1" t="n"/>
      <c r="ID1093" s="1" t="n"/>
      <c r="IE1093" s="1" t="n"/>
      <c r="IF1093" s="1" t="n"/>
      <c r="IG1093" s="1" t="n"/>
      <c r="IH1093" s="1" t="n"/>
      <c r="II1093" s="1" t="n"/>
      <c r="IJ1093" s="1" t="n"/>
      <c r="IK1093" s="1" t="n"/>
      <c r="IL1093" s="1" t="n"/>
      <c r="IM1093" s="1" t="n"/>
      <c r="IN1093" s="1" t="n"/>
      <c r="IO1093" s="1" t="n"/>
      <c r="IP1093" s="1" t="n"/>
      <c r="IQ1093" s="1" t="n"/>
      <c r="IR1093" s="1" t="n"/>
      <c r="IS1093" s="1" t="n"/>
      <c r="IT1093" s="1" t="n"/>
      <c r="IU1093" s="1" t="n"/>
      <c r="IV1093" s="1" t="n"/>
      <c r="IW1093" s="1" t="n"/>
      <c r="IX1093" s="1" t="n"/>
      <c r="IY1093" s="1" t="n"/>
      <c r="IZ1093" s="1" t="n"/>
      <c r="JA1093" s="1" t="n"/>
      <c r="JB1093" s="1" t="n"/>
      <c r="JC1093" s="1" t="n"/>
      <c r="JD1093" s="1" t="n"/>
      <c r="JE1093" s="1" t="n"/>
      <c r="JF1093" s="1" t="n"/>
      <c r="JG1093" s="1" t="n"/>
      <c r="JH1093" s="1" t="n"/>
      <c r="JI1093" s="1" t="n"/>
      <c r="JJ1093" s="1" t="n"/>
      <c r="JK1093" s="1" t="n"/>
      <c r="JL1093" s="1" t="n"/>
      <c r="JM1093" s="1" t="n"/>
      <c r="JN1093" s="1" t="n"/>
      <c r="JO1093" s="1" t="n"/>
      <c r="JP1093" s="1" t="n"/>
      <c r="JQ1093" s="1" t="n"/>
      <c r="JR1093" s="1" t="n"/>
      <c r="JS1093" s="1" t="n"/>
      <c r="JT1093" s="1" t="n"/>
      <c r="JU1093" s="1" t="n"/>
    </row>
    <row r="1094">
      <c r="A1094" s="1" t="n"/>
      <c r="B1094" s="1" t="n"/>
      <c r="C1094" s="1" t="n"/>
      <c r="D1094" s="1" t="n"/>
      <c r="E1094" s="1" t="n"/>
      <c r="F1094" s="1" t="n"/>
      <c r="G1094" s="1" t="n"/>
      <c r="H1094" s="1" t="n"/>
      <c r="I1094" s="1" t="n"/>
      <c r="J1094" s="1" t="n"/>
      <c r="K1094" s="1" t="n"/>
      <c r="L1094" s="1" t="n"/>
      <c r="M1094" s="1" t="n"/>
      <c r="N1094" s="1" t="n"/>
      <c r="O1094" s="1" t="n"/>
      <c r="P1094" s="1" t="n"/>
      <c r="Q1094" s="1" t="n"/>
      <c r="R1094" s="1" t="n"/>
      <c r="S1094" s="1" t="n"/>
      <c r="T1094" s="1" t="n"/>
      <c r="U1094" s="1" t="n"/>
      <c r="V1094" s="1" t="n"/>
      <c r="W1094" s="1" t="n"/>
      <c r="X1094" s="1" t="n"/>
      <c r="Y1094" s="1" t="n"/>
      <c r="Z1094" s="1" t="n"/>
      <c r="AA1094" s="1" t="n"/>
      <c r="AB1094" s="1" t="n"/>
      <c r="AC1094" s="1" t="n"/>
      <c r="AD1094" s="1" t="n"/>
      <c r="AE1094" s="1" t="n"/>
      <c r="AF1094" s="1" t="n"/>
      <c r="AG1094" s="1" t="n"/>
      <c r="AH1094" s="1" t="n"/>
      <c r="AI1094" s="1" t="n"/>
      <c r="AJ1094" s="1" t="n"/>
      <c r="AK1094" s="1" t="n"/>
      <c r="AL1094" s="1" t="n"/>
      <c r="AM1094" s="1" t="n"/>
      <c r="AN1094" s="1" t="n"/>
      <c r="AO1094" s="1" t="n"/>
      <c r="AP1094" s="1" t="n"/>
      <c r="AQ1094" s="1" t="n"/>
      <c r="AR1094" s="1" t="n"/>
      <c r="AS1094" s="1" t="n"/>
      <c r="AT1094" s="1" t="n"/>
      <c r="AU1094" s="1" t="n"/>
      <c r="AV1094" s="1" t="n"/>
      <c r="AW1094" s="1" t="n"/>
      <c r="AX1094" s="1" t="n"/>
      <c r="AY1094" s="1" t="n"/>
      <c r="AZ1094" s="1" t="n"/>
      <c r="BA1094" s="1" t="n"/>
      <c r="BB1094" s="1" t="n"/>
      <c r="BC1094" s="1" t="n"/>
      <c r="BD1094" s="1" t="n"/>
      <c r="BE1094" s="1" t="n"/>
      <c r="BF1094" s="1" t="n"/>
      <c r="BG1094" s="1" t="n"/>
      <c r="BH1094" s="1" t="n"/>
      <c r="BI1094" s="1" t="n"/>
      <c r="BJ1094" s="1" t="n"/>
      <c r="BK1094" s="1" t="n"/>
      <c r="BL1094" s="1" t="n"/>
      <c r="BM1094" s="1" t="n"/>
      <c r="BN1094" s="1" t="n"/>
      <c r="BO1094" s="1" t="n"/>
      <c r="BP1094" s="1" t="n"/>
      <c r="BQ1094" s="1" t="n"/>
      <c r="BR1094" s="1" t="n"/>
      <c r="BS1094" s="1" t="n"/>
      <c r="BT1094" s="1" t="n"/>
      <c r="BU1094" s="1" t="n"/>
      <c r="BV1094" s="1" t="n"/>
      <c r="BW1094" s="1" t="n"/>
      <c r="BX1094" s="1" t="n"/>
      <c r="BY1094" s="1" t="n"/>
      <c r="BZ1094" s="1" t="n"/>
      <c r="CA1094" s="1" t="n"/>
      <c r="CB1094" s="1" t="n"/>
      <c r="CC1094" s="1" t="n"/>
      <c r="CD1094" s="1" t="n"/>
      <c r="CE1094" s="1" t="n"/>
      <c r="CF1094" s="1" t="n"/>
      <c r="CG1094" s="1" t="n"/>
      <c r="CH1094" s="1" t="n"/>
      <c r="CI1094" s="1" t="n"/>
      <c r="CJ1094" s="1" t="n"/>
      <c r="CK1094" s="1" t="n"/>
      <c r="CL1094" s="1" t="n"/>
      <c r="CM1094" s="1" t="n"/>
      <c r="CN1094" s="1" t="n"/>
      <c r="CO1094" s="1" t="n"/>
      <c r="CP1094" s="1" t="n"/>
      <c r="CQ1094" s="1" t="n"/>
      <c r="CR1094" s="1" t="n"/>
      <c r="CS1094" s="1" t="n"/>
      <c r="CT1094" s="1" t="n"/>
      <c r="CU1094" s="1" t="n"/>
      <c r="CV1094" s="1" t="n"/>
      <c r="CW1094" s="1" t="n"/>
      <c r="CX1094" s="1" t="n"/>
      <c r="CY1094" s="1" t="n"/>
      <c r="CZ1094" s="1" t="n"/>
      <c r="DA1094" s="1" t="n"/>
      <c r="DB1094" s="1" t="n"/>
      <c r="DC1094" s="1" t="n"/>
      <c r="DD1094" s="1" t="n"/>
      <c r="DE1094" s="1" t="n"/>
      <c r="DF1094" s="1" t="n"/>
      <c r="DG1094" s="1" t="n"/>
      <c r="DH1094" s="1" t="n"/>
      <c r="DI1094" s="1" t="n"/>
      <c r="DJ1094" s="1" t="n"/>
      <c r="DK1094" s="1" t="n"/>
      <c r="DL1094" s="1" t="n"/>
      <c r="DM1094" s="1" t="n"/>
      <c r="DN1094" s="1" t="n"/>
      <c r="DO1094" s="1" t="n"/>
      <c r="DP1094" s="1" t="n"/>
      <c r="DQ1094" s="1" t="n"/>
      <c r="DR1094" s="1" t="n"/>
      <c r="DS1094" s="1" t="n"/>
      <c r="DT1094" s="1" t="n"/>
      <c r="DU1094" s="1" t="n"/>
      <c r="DV1094" s="1" t="n"/>
      <c r="DW1094" s="1" t="n"/>
      <c r="DX1094" s="1" t="n"/>
      <c r="DY1094" s="1" t="n"/>
      <c r="DZ1094" s="1" t="n"/>
      <c r="EA1094" s="1" t="n"/>
      <c r="EB1094" s="1" t="n"/>
      <c r="EC1094" s="1" t="n"/>
      <c r="ED1094" s="1" t="n"/>
      <c r="EE1094" s="1" t="n"/>
      <c r="EF1094" s="1" t="n"/>
      <c r="EG1094" s="1" t="n"/>
      <c r="EH1094" s="1" t="n"/>
      <c r="EI1094" s="1" t="n"/>
      <c r="EJ1094" s="1" t="n"/>
      <c r="EK1094" s="1" t="n"/>
      <c r="EL1094" s="1" t="n"/>
      <c r="EM1094" s="1" t="n"/>
      <c r="EN1094" s="1" t="n"/>
      <c r="EO1094" s="1" t="n"/>
      <c r="EP1094" s="1" t="n"/>
      <c r="EQ1094" s="1" t="n"/>
      <c r="ER1094" s="1" t="n"/>
      <c r="ES1094" s="1" t="n"/>
      <c r="ET1094" s="1" t="n"/>
      <c r="EU1094" s="1" t="n"/>
      <c r="EV1094" s="1" t="n"/>
      <c r="EW1094" s="1" t="n"/>
      <c r="EX1094" s="1" t="n"/>
      <c r="EY1094" s="1" t="n"/>
      <c r="EZ1094" s="1" t="n"/>
      <c r="FA1094" s="1" t="n"/>
      <c r="FB1094" s="1" t="n"/>
      <c r="FC1094" s="1" t="n"/>
      <c r="FD1094" s="1" t="n"/>
      <c r="FE1094" s="1" t="n"/>
      <c r="FF1094" s="1" t="n"/>
      <c r="FG1094" s="1" t="n"/>
      <c r="FH1094" s="1" t="n"/>
      <c r="FI1094" s="1" t="n"/>
      <c r="FJ1094" s="1" t="n"/>
      <c r="FK1094" s="1" t="n"/>
      <c r="FL1094" s="1" t="n"/>
      <c r="FM1094" s="1" t="n"/>
      <c r="FN1094" s="1" t="n"/>
      <c r="FO1094" s="1" t="n"/>
      <c r="FP1094" s="1" t="n"/>
      <c r="FQ1094" s="1" t="n"/>
      <c r="FR1094" s="1" t="n"/>
      <c r="FS1094" s="1" t="n"/>
      <c r="FT1094" s="1" t="n"/>
      <c r="FU1094" s="1" t="n"/>
      <c r="FV1094" s="1" t="n"/>
      <c r="FW1094" s="1" t="n"/>
      <c r="FX1094" s="1" t="n"/>
      <c r="FY1094" s="1" t="n"/>
      <c r="FZ1094" s="1" t="n"/>
      <c r="GA1094" s="1" t="n"/>
      <c r="GB1094" s="1" t="n"/>
      <c r="GC1094" s="1" t="n"/>
      <c r="GD1094" s="1" t="n"/>
      <c r="GE1094" s="1" t="n"/>
      <c r="GF1094" s="1" t="n"/>
      <c r="GG1094" s="1" t="n"/>
      <c r="GH1094" s="1" t="n"/>
      <c r="GI1094" s="1" t="n"/>
      <c r="GJ1094" s="1" t="n"/>
      <c r="GK1094" s="1" t="n"/>
      <c r="GL1094" s="1" t="n"/>
      <c r="GM1094" s="1" t="n"/>
      <c r="GN1094" s="1" t="n"/>
      <c r="GO1094" s="1" t="n"/>
      <c r="GP1094" s="1" t="n"/>
      <c r="GQ1094" s="1" t="n"/>
      <c r="GR1094" s="1" t="n"/>
      <c r="GS1094" s="1" t="n"/>
      <c r="GT1094" s="1" t="n"/>
      <c r="GU1094" s="1" t="n"/>
      <c r="GV1094" s="1" t="n"/>
      <c r="GW1094" s="1" t="n"/>
      <c r="GX1094" s="1" t="n"/>
      <c r="GY1094" s="1" t="n"/>
      <c r="GZ1094" s="1" t="n"/>
      <c r="HA1094" s="1" t="n"/>
      <c r="HB1094" s="1" t="n"/>
      <c r="HC1094" s="1" t="n"/>
      <c r="HD1094" s="1" t="n"/>
      <c r="HE1094" s="1" t="n"/>
      <c r="HF1094" s="1" t="n"/>
      <c r="HG1094" s="1" t="n"/>
      <c r="HH1094" s="1" t="n"/>
      <c r="HI1094" s="1" t="n"/>
      <c r="HJ1094" s="1" t="n"/>
      <c r="HK1094" s="1" t="n"/>
      <c r="HL1094" s="1" t="n"/>
      <c r="HM1094" s="1" t="n"/>
      <c r="HN1094" s="1" t="n"/>
      <c r="HO1094" s="1" t="n"/>
      <c r="HP1094" s="1" t="n"/>
      <c r="HQ1094" s="1" t="n"/>
      <c r="HR1094" s="1" t="n"/>
      <c r="HS1094" s="1" t="n"/>
      <c r="HT1094" s="1" t="n"/>
      <c r="HU1094" s="1" t="n"/>
      <c r="HV1094" s="1" t="n"/>
      <c r="HW1094" s="1" t="n"/>
      <c r="HX1094" s="1" t="n"/>
      <c r="HY1094" s="1" t="n"/>
      <c r="HZ1094" s="1" t="n"/>
      <c r="IA1094" s="1" t="n"/>
      <c r="IB1094" s="1" t="n"/>
      <c r="IC1094" s="1" t="n"/>
      <c r="ID1094" s="1" t="n"/>
      <c r="IE1094" s="1" t="n"/>
      <c r="IF1094" s="1" t="n"/>
      <c r="IG1094" s="1" t="n"/>
      <c r="IH1094" s="1" t="n"/>
      <c r="II1094" s="1" t="n"/>
      <c r="IJ1094" s="1" t="n"/>
      <c r="IK1094" s="1" t="n"/>
      <c r="IL1094" s="1" t="n"/>
      <c r="IM1094" s="1" t="n"/>
      <c r="IN1094" s="1" t="n"/>
      <c r="IO1094" s="1" t="n"/>
      <c r="IP1094" s="1" t="n"/>
      <c r="IQ1094" s="1" t="n"/>
      <c r="IR1094" s="1" t="n"/>
      <c r="IS1094" s="1" t="n"/>
      <c r="IT1094" s="1" t="n"/>
      <c r="IU1094" s="1" t="n"/>
      <c r="IV1094" s="1" t="n"/>
      <c r="IW1094" s="1" t="n"/>
      <c r="IX1094" s="1" t="n"/>
      <c r="IY1094" s="1" t="n"/>
      <c r="IZ1094" s="1" t="n"/>
      <c r="JA1094" s="1" t="n"/>
      <c r="JB1094" s="1" t="n"/>
      <c r="JC1094" s="1" t="n"/>
      <c r="JD1094" s="1" t="n"/>
      <c r="JE1094" s="1" t="n"/>
      <c r="JF1094" s="1" t="n"/>
      <c r="JG1094" s="1" t="n"/>
      <c r="JH1094" s="1" t="n"/>
      <c r="JI1094" s="1" t="n"/>
      <c r="JJ1094" s="1" t="n"/>
      <c r="JK1094" s="1" t="n"/>
      <c r="JL1094" s="1" t="n"/>
      <c r="JM1094" s="1" t="n"/>
      <c r="JN1094" s="1" t="n"/>
      <c r="JO1094" s="1" t="n"/>
      <c r="JP1094" s="1" t="n"/>
      <c r="JQ1094" s="1" t="n"/>
      <c r="JR1094" s="1" t="n"/>
      <c r="JS1094" s="1" t="n"/>
      <c r="JT1094" s="1" t="n"/>
      <c r="JU1094" s="1" t="n"/>
    </row>
    <row r="1095">
      <c r="A1095" s="1" t="n"/>
      <c r="B1095" s="1" t="n"/>
      <c r="C1095" s="1" t="n"/>
      <c r="D1095" s="1" t="n"/>
      <c r="E1095" s="1" t="n"/>
      <c r="F1095" s="1" t="n"/>
      <c r="G1095" s="1" t="n"/>
      <c r="H1095" s="1" t="n"/>
      <c r="I1095" s="1" t="n"/>
      <c r="J1095" s="1" t="n"/>
      <c r="K1095" s="1" t="n"/>
      <c r="L1095" s="1" t="n"/>
      <c r="M1095" s="1" t="n"/>
      <c r="N1095" s="1" t="n"/>
      <c r="O1095" s="1" t="n"/>
      <c r="P1095" s="1" t="n"/>
      <c r="Q1095" s="1" t="n"/>
      <c r="R1095" s="1" t="n"/>
      <c r="S1095" s="1" t="n"/>
      <c r="T1095" s="1" t="n"/>
      <c r="U1095" s="1" t="n"/>
      <c r="V1095" s="1" t="n"/>
      <c r="W1095" s="1" t="n"/>
      <c r="X1095" s="1" t="n"/>
      <c r="Y1095" s="1" t="n"/>
      <c r="Z1095" s="1" t="n"/>
      <c r="AA1095" s="1" t="n"/>
      <c r="AB1095" s="1" t="n"/>
      <c r="AC1095" s="1" t="n"/>
      <c r="AD1095" s="1" t="n"/>
      <c r="AE1095" s="1" t="n"/>
      <c r="AF1095" s="1" t="n"/>
      <c r="AG1095" s="1" t="n"/>
      <c r="AH1095" s="1" t="n"/>
      <c r="AI1095" s="1" t="n"/>
      <c r="AJ1095" s="1" t="n"/>
      <c r="AK1095" s="1" t="n"/>
      <c r="AL1095" s="1" t="n"/>
      <c r="AM1095" s="1" t="n"/>
      <c r="AN1095" s="1" t="n"/>
      <c r="AO1095" s="1" t="n"/>
      <c r="AP1095" s="1" t="n"/>
      <c r="AQ1095" s="1" t="n"/>
      <c r="AR1095" s="1" t="n"/>
      <c r="AS1095" s="1" t="n"/>
      <c r="AT1095" s="1" t="n"/>
      <c r="AU1095" s="1" t="n"/>
      <c r="AV1095" s="1" t="n"/>
      <c r="AW1095" s="1" t="n"/>
      <c r="AX1095" s="1" t="n"/>
      <c r="AY1095" s="1" t="n"/>
      <c r="AZ1095" s="1" t="n"/>
      <c r="BA1095" s="1" t="n"/>
      <c r="BB1095" s="1" t="n"/>
      <c r="BC1095" s="1" t="n"/>
      <c r="BD1095" s="1" t="n"/>
      <c r="BE1095" s="1" t="n"/>
      <c r="BF1095" s="1" t="n"/>
      <c r="BG1095" s="1" t="n"/>
      <c r="BH1095" s="1" t="n"/>
      <c r="BI1095" s="1" t="n"/>
      <c r="BJ1095" s="1" t="n"/>
      <c r="BK1095" s="1" t="n"/>
      <c r="BL1095" s="1" t="n"/>
      <c r="BM1095" s="1" t="n"/>
      <c r="BN1095" s="1" t="n"/>
      <c r="BO1095" s="1" t="n"/>
      <c r="BP1095" s="1" t="n"/>
      <c r="BQ1095" s="1" t="n"/>
      <c r="BR1095" s="1" t="n"/>
      <c r="BS1095" s="1" t="n"/>
      <c r="BT1095" s="1" t="n"/>
      <c r="BU1095" s="1" t="n"/>
      <c r="BV1095" s="1" t="n"/>
      <c r="BW1095" s="1" t="n"/>
      <c r="BX1095" s="1" t="n"/>
      <c r="BY1095" s="1" t="n"/>
      <c r="BZ1095" s="1" t="n"/>
      <c r="CA1095" s="1" t="n"/>
      <c r="CB1095" s="1" t="n"/>
      <c r="CC1095" s="1" t="n"/>
      <c r="CD1095" s="1" t="n"/>
      <c r="CE1095" s="1" t="n"/>
      <c r="CF1095" s="1" t="n"/>
      <c r="CG1095" s="1" t="n"/>
      <c r="CH1095" s="1" t="n"/>
      <c r="CI1095" s="1" t="n"/>
      <c r="CJ1095" s="1" t="n"/>
      <c r="CK1095" s="1" t="n"/>
      <c r="CL1095" s="1" t="n"/>
      <c r="CM1095" s="1" t="n"/>
      <c r="CN1095" s="1" t="n"/>
      <c r="CO1095" s="1" t="n"/>
      <c r="CP1095" s="1" t="n"/>
      <c r="CQ1095" s="1" t="n"/>
      <c r="CR1095" s="1" t="n"/>
      <c r="CS1095" s="1" t="n"/>
      <c r="CT1095" s="1" t="n"/>
      <c r="CU1095" s="1" t="n"/>
      <c r="CV1095" s="1" t="n"/>
      <c r="CW1095" s="1" t="n"/>
      <c r="CX1095" s="1" t="n"/>
      <c r="CY1095" s="1" t="n"/>
      <c r="CZ1095" s="1" t="n"/>
      <c r="DA1095" s="1" t="n"/>
      <c r="DB1095" s="1" t="n"/>
      <c r="DC1095" s="1" t="n"/>
      <c r="DD1095" s="1" t="n"/>
      <c r="DE1095" s="1" t="n"/>
      <c r="DF1095" s="1" t="n"/>
      <c r="DG1095" s="1" t="n"/>
      <c r="DH1095" s="1" t="n"/>
      <c r="DI1095" s="1" t="n"/>
      <c r="DJ1095" s="1" t="n"/>
      <c r="DK1095" s="1" t="n"/>
      <c r="DL1095" s="1" t="n"/>
      <c r="DM1095" s="1" t="n"/>
      <c r="DN1095" s="1" t="n"/>
      <c r="DO1095" s="1" t="n"/>
      <c r="DP1095" s="1" t="n"/>
      <c r="DQ1095" s="1" t="n"/>
      <c r="DR1095" s="1" t="n"/>
      <c r="DS1095" s="1" t="n"/>
      <c r="DT1095" s="1" t="n"/>
      <c r="DU1095" s="1" t="n"/>
      <c r="DV1095" s="1" t="n"/>
      <c r="DW1095" s="1" t="n"/>
      <c r="DX1095" s="1" t="n"/>
      <c r="DY1095" s="1" t="n"/>
      <c r="DZ1095" s="1" t="n"/>
      <c r="EA1095" s="1" t="n"/>
      <c r="EB1095" s="1" t="n"/>
      <c r="EC1095" s="1" t="n"/>
      <c r="ED1095" s="1" t="n"/>
      <c r="EE1095" s="1" t="n"/>
      <c r="EF1095" s="1" t="n"/>
      <c r="EG1095" s="1" t="n"/>
      <c r="EH1095" s="1" t="n"/>
      <c r="EI1095" s="1" t="n"/>
      <c r="EJ1095" s="1" t="n"/>
      <c r="EK1095" s="1" t="n"/>
      <c r="EL1095" s="1" t="n"/>
      <c r="EM1095" s="1" t="n"/>
      <c r="EN1095" s="1" t="n"/>
      <c r="EO1095" s="1" t="n"/>
      <c r="EP1095" s="1" t="n"/>
      <c r="EQ1095" s="1" t="n"/>
      <c r="ER1095" s="1" t="n"/>
      <c r="ES1095" s="1" t="n"/>
      <c r="ET1095" s="1" t="n"/>
      <c r="EU1095" s="1" t="n"/>
      <c r="EV1095" s="1" t="n"/>
      <c r="EW1095" s="1" t="n"/>
      <c r="EX1095" s="1" t="n"/>
      <c r="EY1095" s="1" t="n"/>
      <c r="EZ1095" s="1" t="n"/>
      <c r="FA1095" s="1" t="n"/>
      <c r="FB1095" s="1" t="n"/>
      <c r="FC1095" s="1" t="n"/>
      <c r="FD1095" s="1" t="n"/>
      <c r="FE1095" s="1" t="n"/>
      <c r="FF1095" s="1" t="n"/>
      <c r="FG1095" s="1" t="n"/>
      <c r="FH1095" s="1" t="n"/>
      <c r="FI1095" s="1" t="n"/>
      <c r="FJ1095" s="1" t="n"/>
      <c r="FK1095" s="1" t="n"/>
      <c r="FL1095" s="1" t="n"/>
      <c r="FM1095" s="1" t="n"/>
      <c r="FN1095" s="1" t="n"/>
      <c r="FO1095" s="1" t="n"/>
      <c r="FP1095" s="1" t="n"/>
      <c r="FQ1095" s="1" t="n"/>
      <c r="FR1095" s="1" t="n"/>
      <c r="FS1095" s="1" t="n"/>
      <c r="FT1095" s="1" t="n"/>
      <c r="FU1095" s="1" t="n"/>
      <c r="FV1095" s="1" t="n"/>
      <c r="FW1095" s="1" t="n"/>
      <c r="FX1095" s="1" t="n"/>
      <c r="FY1095" s="1" t="n"/>
      <c r="FZ1095" s="1" t="n"/>
      <c r="GA1095" s="1" t="n"/>
      <c r="GB1095" s="1" t="n"/>
      <c r="GC1095" s="1" t="n"/>
      <c r="GD1095" s="1" t="n"/>
      <c r="GE1095" s="1" t="n"/>
      <c r="GF1095" s="1" t="n"/>
      <c r="GG1095" s="1" t="n"/>
      <c r="GH1095" s="1" t="n"/>
      <c r="GI1095" s="1" t="n"/>
      <c r="GJ1095" s="1" t="n"/>
      <c r="GK1095" s="1" t="n"/>
      <c r="GL1095" s="1" t="n"/>
      <c r="GM1095" s="1" t="n"/>
      <c r="GN1095" s="1" t="n"/>
      <c r="GO1095" s="1" t="n"/>
      <c r="GP1095" s="1" t="n"/>
      <c r="GQ1095" s="1" t="n"/>
      <c r="GR1095" s="1" t="n"/>
      <c r="GS1095" s="1" t="n"/>
      <c r="GT1095" s="1" t="n"/>
      <c r="GU1095" s="1" t="n"/>
      <c r="GV1095" s="1" t="n"/>
      <c r="GW1095" s="1" t="n"/>
      <c r="GX1095" s="1" t="n"/>
      <c r="GY1095" s="1" t="n"/>
      <c r="GZ1095" s="1" t="n"/>
      <c r="HA1095" s="1" t="n"/>
      <c r="HB1095" s="1" t="n"/>
      <c r="HC1095" s="1" t="n"/>
      <c r="HD1095" s="1" t="n"/>
      <c r="HE1095" s="1" t="n"/>
      <c r="HF1095" s="1" t="n"/>
      <c r="HG1095" s="1" t="n"/>
      <c r="HH1095" s="1" t="n"/>
      <c r="HI1095" s="1" t="n"/>
      <c r="HJ1095" s="1" t="n"/>
      <c r="HK1095" s="1" t="n"/>
      <c r="HL1095" s="1" t="n"/>
      <c r="HM1095" s="1" t="n"/>
      <c r="HN1095" s="1" t="n"/>
      <c r="HO1095" s="1" t="n"/>
      <c r="HP1095" s="1" t="n"/>
      <c r="HQ1095" s="1" t="n"/>
      <c r="HR1095" s="1" t="n"/>
      <c r="HS1095" s="1" t="n"/>
      <c r="HT1095" s="1" t="n"/>
      <c r="HU1095" s="1" t="n"/>
      <c r="HV1095" s="1" t="n"/>
      <c r="HW1095" s="1" t="n"/>
      <c r="HX1095" s="1" t="n"/>
      <c r="HY1095" s="1" t="n"/>
      <c r="HZ1095" s="1" t="n"/>
      <c r="IA1095" s="1" t="n"/>
      <c r="IB1095" s="1" t="n"/>
      <c r="IC1095" s="1" t="n"/>
      <c r="ID1095" s="1" t="n"/>
      <c r="IE1095" s="1" t="n"/>
      <c r="IF1095" s="1" t="n"/>
      <c r="IG1095" s="1" t="n"/>
      <c r="IH1095" s="1" t="n"/>
      <c r="II1095" s="1" t="n"/>
      <c r="IJ1095" s="1" t="n"/>
      <c r="IK1095" s="1" t="n"/>
      <c r="IL1095" s="1" t="n"/>
      <c r="IM1095" s="1" t="n"/>
      <c r="IN1095" s="1" t="n"/>
      <c r="IO1095" s="1" t="n"/>
      <c r="IP1095" s="1" t="n"/>
      <c r="IQ1095" s="1" t="n"/>
      <c r="IR1095" s="1" t="n"/>
      <c r="IS1095" s="1" t="n"/>
      <c r="IT1095" s="1" t="n"/>
      <c r="IU1095" s="1" t="n"/>
      <c r="IV1095" s="1" t="n"/>
      <c r="IW1095" s="1" t="n"/>
      <c r="IX1095" s="1" t="n"/>
      <c r="IY1095" s="1" t="n"/>
      <c r="IZ1095" s="1" t="n"/>
      <c r="JA1095" s="1" t="n"/>
      <c r="JB1095" s="1" t="n"/>
      <c r="JC1095" s="1" t="n"/>
      <c r="JD1095" s="1" t="n"/>
      <c r="JE1095" s="1" t="n"/>
      <c r="JF1095" s="1" t="n"/>
      <c r="JG1095" s="1" t="n"/>
      <c r="JH1095" s="1" t="n"/>
      <c r="JI1095" s="1" t="n"/>
      <c r="JJ1095" s="1" t="n"/>
      <c r="JK1095" s="1" t="n"/>
      <c r="JL1095" s="1" t="n"/>
      <c r="JM1095" s="1" t="n"/>
      <c r="JN1095" s="1" t="n"/>
      <c r="JO1095" s="1" t="n"/>
      <c r="JP1095" s="1" t="n"/>
      <c r="JQ1095" s="1" t="n"/>
      <c r="JR1095" s="1" t="n"/>
      <c r="JS1095" s="1" t="n"/>
      <c r="JT1095" s="1" t="n"/>
      <c r="JU1095" s="1" t="n"/>
    </row>
  </sheetData>
  <pageMargins left="0.3" right="0.3" top="0.3" bottom="0.3" header="0" footer="0"/>
  <pageSetup orientation="landscape" scale="60" fitToHeight="0" horizontalDpi="4294967292" verticalDpi="4294967292"/>
  <rowBreaks count="1" manualBreakCount="1">
    <brk id="21" min="0" max="16383" man="1"/>
  </rowBreaks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9"/>
    <row r="2" ht="93" customHeight="1" s="9">
      <c r="B2" s="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2019-07-17T19:55:16Z</dcterms:modified>
  <cp:lastModifiedBy>ragaz</cp:lastModifiedBy>
</cp:coreProperties>
</file>